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defaultThemeVersion="166925"/>
  <mc:AlternateContent xmlns:mc="http://schemas.openxmlformats.org/markup-compatibility/2006">
    <mc:Choice Requires="x15">
      <x15ac:absPath xmlns:x15ac="http://schemas.microsoft.com/office/spreadsheetml/2010/11/ac" url="/Users/89298/Desktop/"/>
    </mc:Choice>
  </mc:AlternateContent>
  <xr:revisionPtr revIDLastSave="0" documentId="8_{7446D327-51C0-CC40-85EB-9180CA46C7F1}" xr6:coauthVersionLast="47" xr6:coauthVersionMax="47" xr10:uidLastSave="{00000000-0000-0000-0000-000000000000}"/>
  <bookViews>
    <workbookView xWindow="0" yWindow="640" windowWidth="29400" windowHeight="18480" xr2:uid="{E59E5FD1-0AA9-470E-BF54-E38B54378A04}"/>
  </bookViews>
  <sheets>
    <sheet name="Welcome" sheetId="47" r:id="rId1"/>
    <sheet name="Table of content" sheetId="45" r:id="rId2"/>
    <sheet name="Figure 1 Survey affiliation" sheetId="10" r:id="rId3"/>
    <sheet name="Figure 2 Participants by region" sheetId="9" r:id="rId4"/>
    <sheet name="Figure 3 Energy" sheetId="12" r:id="rId5"/>
    <sheet name="Figure 4 GHG global" sheetId="13" r:id="rId6"/>
    <sheet name="Figure 5 ASI" sheetId="35" r:id="rId7"/>
    <sheet name="Figure 6 Vision" sheetId="36" r:id="rId8"/>
    <sheet name="Figure 7. RE Pathways" sheetId="37" r:id="rId9"/>
    <sheet name="Figure 8 Survey Challenges" sheetId="4" r:id="rId10"/>
    <sheet name="Figure 9 Scenarios GHG" sheetId="21" r:id="rId11"/>
    <sheet name="Figure 10 Scenarios Energy" sheetId="1" r:id="rId12"/>
    <sheet name="Figure 11 Tension Overview" sheetId="38" r:id="rId13"/>
    <sheet name="Figure 12 Fuel supply chian " sheetId="39" r:id="rId14"/>
    <sheet name="Figure 13 Risk" sheetId="40" r:id="rId15"/>
    <sheet name="Figure 14 Responsibility" sheetId="41" r:id="rId16"/>
    <sheet name="Figure 15_Financing" sheetId="23" r:id="rId17"/>
    <sheet name="Table 1 Electric sales shares" sheetId="18" r:id="rId18"/>
    <sheet name="Figure 16 GHG ICEvEV" sheetId="43" r:id="rId19"/>
    <sheet name="Figure 17 Break Even " sheetId="44" r:id="rId20"/>
    <sheet name="Figure 18_Capacity" sheetId="25" r:id="rId21"/>
    <sheet name="Figure 19. LCOE trend" sheetId="26" r:id="rId22"/>
    <sheet name="Figure 20. Battery Price" sheetId="27" r:id="rId23"/>
    <sheet name="Figure 21. Battery Demand" sheetId="28" r:id="rId24"/>
    <sheet name="Figure 22 Survey Fuel by mode" sheetId="6" r:id="rId25"/>
    <sheet name="Figure 23. Hydrogen Colours" sheetId="29" r:id="rId26"/>
    <sheet name="Figure 24. Hydrogen Use" sheetId="30" r:id="rId27"/>
    <sheet name="Figure 25 Ranking fuels" sheetId="11" r:id="rId28"/>
    <sheet name="Figure 26. Efficiency cars " sheetId="31" r:id="rId29"/>
    <sheet name="Figure 27. RE Cost Map" sheetId="32" r:id="rId30"/>
    <sheet name="Figure 28. Economics of H2" sheetId="33" r:id="rId31"/>
    <sheet name="Figure 29 Biofuels" sheetId="15" r:id="rId32"/>
    <sheet name="Figure 30. GHG saving Biofuel" sheetId="34" r:id="rId33"/>
    <sheet name="Figure 31 Survey Clean fuels" sheetId="8" r:id="rId34"/>
    <sheet name="Figure 32 Biomass supply" sheetId="24" r:id="rId35"/>
  </sheets>
  <definedNames>
    <definedName name="_ednref1" localSheetId="7">'Figure 6 Vision'!$E$51</definedName>
    <definedName name="_xlnm._FilterDatabase" localSheetId="18" hidden="1">'Figure 16 GHG ICEvEV'!$B$2:$E$2</definedName>
    <definedName name="_xlnm._FilterDatabase" localSheetId="21" hidden="1">'Figure 19. LCOE trend'!$B$5:$D$5</definedName>
    <definedName name="_Ref140141838" localSheetId="13">'Figure 12 Fuel supply chian '!$G$8</definedName>
    <definedName name="_Ref152316886" localSheetId="14">'Figure 13 Risk'!$G$6</definedName>
    <definedName name="_Ref152578189" localSheetId="17">'Table 1 Electric sales shares'!$B$2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1" l="1"/>
  <c r="A1" i="32" l="1"/>
  <c r="A1" i="24"/>
  <c r="A1" i="8"/>
  <c r="A1" i="34"/>
  <c r="A1" i="15"/>
  <c r="A1" i="33"/>
  <c r="A1" i="31"/>
  <c r="A1" i="11"/>
  <c r="A1" i="30"/>
  <c r="A1" i="29"/>
  <c r="A1" i="6"/>
  <c r="A1" i="28"/>
  <c r="A1" i="27"/>
  <c r="A1" i="26"/>
  <c r="A1" i="25"/>
  <c r="A1" i="44"/>
  <c r="A1" i="43"/>
  <c r="A1" i="18"/>
  <c r="A1" i="23"/>
  <c r="A1" i="41"/>
  <c r="A1" i="40"/>
  <c r="A1" i="39"/>
  <c r="A1" i="38"/>
  <c r="A1" i="1"/>
  <c r="A1" i="21"/>
  <c r="A1" i="4"/>
  <c r="A1" i="37"/>
  <c r="A1" i="35"/>
  <c r="A1" i="13"/>
  <c r="A1" i="12"/>
  <c r="A1" i="9"/>
  <c r="A1" i="10"/>
  <c r="H63" i="15"/>
  <c r="H64" i="15"/>
  <c r="H65" i="15"/>
  <c r="H62" i="15"/>
  <c r="P63" i="15"/>
  <c r="P64" i="15"/>
  <c r="P65" i="15"/>
  <c r="P66" i="15"/>
  <c r="P62" i="15"/>
  <c r="J5" i="33"/>
  <c r="J6" i="33"/>
  <c r="J7" i="33"/>
  <c r="J4" i="33"/>
  <c r="E5" i="33"/>
  <c r="E6" i="33"/>
  <c r="E7" i="33"/>
  <c r="E4" i="33"/>
  <c r="E5" i="34"/>
  <c r="E6" i="34"/>
  <c r="E7" i="34"/>
  <c r="E8" i="34"/>
  <c r="E9" i="34"/>
  <c r="E10" i="34"/>
  <c r="E11" i="34"/>
  <c r="E12" i="34"/>
  <c r="E13" i="34"/>
  <c r="E14" i="34"/>
  <c r="E15" i="34"/>
  <c r="E16" i="34"/>
  <c r="E17" i="34"/>
  <c r="E18" i="34"/>
  <c r="E19" i="34"/>
  <c r="E20" i="34"/>
  <c r="E4" i="34"/>
  <c r="G5" i="34"/>
  <c r="G6" i="34"/>
  <c r="G7" i="34"/>
  <c r="G8" i="34"/>
  <c r="G9" i="34"/>
  <c r="G10" i="34"/>
  <c r="G11" i="34"/>
  <c r="G12" i="34"/>
  <c r="G13" i="34"/>
  <c r="G14" i="34"/>
  <c r="G15" i="34"/>
  <c r="G16" i="34"/>
  <c r="G17" i="34"/>
  <c r="G18" i="34"/>
  <c r="G19" i="34"/>
  <c r="G20" i="34"/>
  <c r="G4" i="34"/>
  <c r="E10" i="27"/>
  <c r="F10" i="27"/>
  <c r="G10" i="27"/>
  <c r="H10" i="27"/>
  <c r="I10" i="27"/>
  <c r="I11" i="27" s="1"/>
  <c r="J10" i="27"/>
  <c r="J11" i="27" s="1"/>
  <c r="K10" i="27"/>
  <c r="K11" i="27" s="1"/>
  <c r="L10" i="27"/>
  <c r="L11" i="27" s="1"/>
  <c r="M10" i="27"/>
  <c r="N10" i="27"/>
  <c r="O10" i="27"/>
  <c r="P10" i="27"/>
  <c r="Q10" i="27"/>
  <c r="Q11" i="27" s="1"/>
  <c r="D10" i="27"/>
  <c r="D11" i="27" s="1"/>
  <c r="E12" i="27"/>
  <c r="F12" i="27"/>
  <c r="G12" i="27"/>
  <c r="H12" i="27"/>
  <c r="I12" i="27"/>
  <c r="J12" i="27"/>
  <c r="K12" i="27"/>
  <c r="L12" i="27"/>
  <c r="M12" i="27"/>
  <c r="N12" i="27"/>
  <c r="O12" i="27"/>
  <c r="P12" i="27"/>
  <c r="Q12" i="27"/>
  <c r="D12" i="27"/>
  <c r="E11" i="27"/>
  <c r="F11" i="27"/>
  <c r="G11" i="27"/>
  <c r="H11" i="27"/>
  <c r="M11" i="27"/>
  <c r="N11" i="27"/>
  <c r="O11" i="27"/>
  <c r="P11" i="27"/>
  <c r="E9" i="27"/>
  <c r="F9" i="27"/>
  <c r="G9" i="27"/>
  <c r="H9" i="27"/>
  <c r="I9" i="27"/>
  <c r="J9" i="27"/>
  <c r="K9" i="27"/>
  <c r="L9" i="27"/>
  <c r="M9" i="27"/>
  <c r="N9" i="27"/>
  <c r="O9" i="27"/>
  <c r="P9" i="27"/>
  <c r="Q9" i="27"/>
  <c r="D9" i="27"/>
  <c r="C11" i="25"/>
  <c r="Y10" i="25"/>
  <c r="Q10" i="25"/>
  <c r="M10" i="25"/>
  <c r="E10" i="25"/>
  <c r="C10" i="25"/>
  <c r="Y7" i="25"/>
  <c r="X7" i="25"/>
  <c r="X10" i="25" s="1"/>
  <c r="W7" i="25"/>
  <c r="V7" i="25"/>
  <c r="U7" i="25"/>
  <c r="U10" i="25" s="1"/>
  <c r="T7" i="25"/>
  <c r="T10" i="25" s="1"/>
  <c r="S7" i="25"/>
  <c r="R7" i="25"/>
  <c r="R10" i="25" s="1"/>
  <c r="Q7" i="25"/>
  <c r="P7" i="25"/>
  <c r="P10" i="25" s="1"/>
  <c r="O7" i="25"/>
  <c r="N7" i="25"/>
  <c r="M7" i="25"/>
  <c r="L7" i="25"/>
  <c r="L10" i="25" s="1"/>
  <c r="K7" i="25"/>
  <c r="J7" i="25"/>
  <c r="J10" i="25" s="1"/>
  <c r="I7" i="25"/>
  <c r="I10" i="25" s="1"/>
  <c r="H7" i="25"/>
  <c r="H10" i="25" s="1"/>
  <c r="G7" i="25"/>
  <c r="F7" i="25"/>
  <c r="E7" i="25"/>
  <c r="D7" i="25"/>
  <c r="D10" i="25" s="1"/>
  <c r="V6" i="25"/>
  <c r="J6" i="25"/>
  <c r="Y5" i="25"/>
  <c r="Y6" i="25" s="1"/>
  <c r="X5" i="25"/>
  <c r="X6" i="25" s="1"/>
  <c r="W5" i="25"/>
  <c r="W6" i="25" s="1"/>
  <c r="V5" i="25"/>
  <c r="U5" i="25"/>
  <c r="U6" i="25" s="1"/>
  <c r="T5" i="25"/>
  <c r="T6" i="25" s="1"/>
  <c r="S5" i="25"/>
  <c r="S6" i="25" s="1"/>
  <c r="R5" i="25"/>
  <c r="R6" i="25" s="1"/>
  <c r="Q5" i="25"/>
  <c r="Q6" i="25" s="1"/>
  <c r="P5" i="25"/>
  <c r="P6" i="25" s="1"/>
  <c r="O5" i="25"/>
  <c r="O6" i="25" s="1"/>
  <c r="N5" i="25"/>
  <c r="N6" i="25" s="1"/>
  <c r="M5" i="25"/>
  <c r="M6" i="25" s="1"/>
  <c r="L5" i="25"/>
  <c r="L6" i="25" s="1"/>
  <c r="K5" i="25"/>
  <c r="K6" i="25" s="1"/>
  <c r="J5" i="25"/>
  <c r="I5" i="25"/>
  <c r="I6" i="25" s="1"/>
  <c r="H5" i="25"/>
  <c r="H6" i="25" s="1"/>
  <c r="G5" i="25"/>
  <c r="G6" i="25" s="1"/>
  <c r="F5" i="25"/>
  <c r="F6" i="25" s="1"/>
  <c r="E5" i="25"/>
  <c r="E6" i="25" s="1"/>
  <c r="D5" i="25"/>
  <c r="D6" i="25" s="1"/>
  <c r="D8" i="25" s="1"/>
  <c r="C5" i="25"/>
  <c r="C6" i="25" s="1"/>
  <c r="C12" i="24"/>
  <c r="E8" i="25" l="1"/>
  <c r="E11" i="25" s="1"/>
  <c r="I8" i="25"/>
  <c r="M8" i="25"/>
  <c r="M11" i="25" s="1"/>
  <c r="U8" i="25"/>
  <c r="U11" i="25" s="1"/>
  <c r="Y8" i="25"/>
  <c r="V8" i="25"/>
  <c r="V11" i="25" s="1"/>
  <c r="G9" i="25"/>
  <c r="W9" i="25"/>
  <c r="G8" i="25"/>
  <c r="G11" i="25" s="1"/>
  <c r="K8" i="25"/>
  <c r="K11" i="25" s="1"/>
  <c r="O8" i="25"/>
  <c r="O11" i="25" s="1"/>
  <c r="S8" i="25"/>
  <c r="S11" i="25" s="1"/>
  <c r="W8" i="25"/>
  <c r="W11" i="25" s="1"/>
  <c r="F8" i="25"/>
  <c r="F11" i="25" s="1"/>
  <c r="E9" i="25"/>
  <c r="J8" i="25"/>
  <c r="V9" i="25"/>
  <c r="D9" i="25"/>
  <c r="D11" i="25"/>
  <c r="L8" i="25"/>
  <c r="N8" i="25"/>
  <c r="N11" i="25" s="1"/>
  <c r="H8" i="25"/>
  <c r="H11" i="25" s="1"/>
  <c r="P8" i="25"/>
  <c r="P11" i="25" s="1"/>
  <c r="X8" i="25"/>
  <c r="X11" i="25" s="1"/>
  <c r="T8" i="25"/>
  <c r="I11" i="25"/>
  <c r="I9" i="25"/>
  <c r="R8" i="25"/>
  <c r="Q8" i="25"/>
  <c r="Y11" i="25"/>
  <c r="Y9" i="25"/>
  <c r="K9" i="25"/>
  <c r="S9" i="25"/>
  <c r="H9" i="25"/>
  <c r="K10" i="25"/>
  <c r="S10" i="25"/>
  <c r="F10" i="25"/>
  <c r="N10" i="25"/>
  <c r="V10" i="25"/>
  <c r="G10" i="25"/>
  <c r="O10" i="25"/>
  <c r="W10" i="25"/>
  <c r="O9" i="25" l="1"/>
  <c r="U9" i="25"/>
  <c r="M9" i="25"/>
  <c r="J9" i="25"/>
  <c r="J11" i="25"/>
  <c r="L9" i="25"/>
  <c r="L11" i="25"/>
  <c r="T9" i="25"/>
  <c r="T11" i="25"/>
  <c r="Q11" i="25"/>
  <c r="Q9" i="25"/>
  <c r="F9" i="25"/>
  <c r="P9" i="25"/>
  <c r="R9" i="25"/>
  <c r="R11" i="25"/>
  <c r="X9" i="25"/>
  <c r="N9" i="25"/>
  <c r="G6" i="13" l="1"/>
  <c r="C41" i="13" s="1"/>
  <c r="G7" i="13"/>
  <c r="G39" i="13"/>
  <c r="E43" i="13" s="1"/>
  <c r="G38" i="13"/>
  <c r="G37" i="13"/>
  <c r="G36" i="13"/>
  <c r="G35" i="13"/>
  <c r="G34" i="13"/>
  <c r="G33" i="13"/>
  <c r="G32" i="13"/>
  <c r="G31" i="13"/>
  <c r="G30" i="13"/>
  <c r="G29" i="13"/>
  <c r="G28" i="13"/>
  <c r="G26" i="13"/>
  <c r="C42" i="13" s="1"/>
  <c r="G25" i="13"/>
  <c r="G24" i="13"/>
  <c r="G23" i="13"/>
  <c r="G22" i="13"/>
  <c r="G21" i="13"/>
  <c r="G20" i="13"/>
  <c r="G19" i="13"/>
  <c r="G18" i="13"/>
  <c r="G17" i="13"/>
  <c r="G16" i="13"/>
  <c r="G15" i="13"/>
  <c r="G14" i="13"/>
  <c r="G13" i="13"/>
  <c r="G12" i="13"/>
  <c r="G11" i="13"/>
  <c r="G10" i="13"/>
  <c r="G9" i="13"/>
  <c r="G8" i="13"/>
  <c r="D43" i="13" l="1"/>
  <c r="C43" i="13"/>
  <c r="B43" i="13"/>
  <c r="F41" i="13"/>
  <c r="E41" i="13"/>
  <c r="D41" i="13"/>
  <c r="B41" i="13"/>
  <c r="F43" i="13"/>
  <c r="B42" i="13"/>
  <c r="F42" i="13"/>
  <c r="E42" i="13"/>
  <c r="D42" i="1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5">
    <bk>
      <extLst>
        <ext uri="{3e2802c4-a4d2-4d8b-9148-e3be6c30e623}">
          <xlrd:rvb i="0"/>
        </ext>
      </extLst>
    </bk>
    <bk>
      <extLst>
        <ext uri="{3e2802c4-a4d2-4d8b-9148-e3be6c30e623}">
          <xlrd:rvb i="61"/>
        </ext>
      </extLst>
    </bk>
    <bk>
      <extLst>
        <ext uri="{3e2802c4-a4d2-4d8b-9148-e3be6c30e623}">
          <xlrd:rvb i="142"/>
        </ext>
      </extLst>
    </bk>
    <bk>
      <extLst>
        <ext uri="{3e2802c4-a4d2-4d8b-9148-e3be6c30e623}">
          <xlrd:rvb i="233"/>
        </ext>
      </extLst>
    </bk>
    <bk>
      <extLst>
        <ext uri="{3e2802c4-a4d2-4d8b-9148-e3be6c30e623}">
          <xlrd:rvb i="296"/>
        </ext>
      </extLst>
    </bk>
    <bk>
      <extLst>
        <ext uri="{3e2802c4-a4d2-4d8b-9148-e3be6c30e623}">
          <xlrd:rvb i="377"/>
        </ext>
      </extLst>
    </bk>
    <bk>
      <extLst>
        <ext uri="{3e2802c4-a4d2-4d8b-9148-e3be6c30e623}">
          <xlrd:rvb i="460"/>
        </ext>
      </extLst>
    </bk>
    <bk>
      <extLst>
        <ext uri="{3e2802c4-a4d2-4d8b-9148-e3be6c30e623}">
          <xlrd:rvb i="566"/>
        </ext>
      </extLst>
    </bk>
    <bk>
      <extLst>
        <ext uri="{3e2802c4-a4d2-4d8b-9148-e3be6c30e623}">
          <xlrd:rvb i="695"/>
        </ext>
      </extLst>
    </bk>
    <bk>
      <extLst>
        <ext uri="{3e2802c4-a4d2-4d8b-9148-e3be6c30e623}">
          <xlrd:rvb i="747"/>
        </ext>
      </extLst>
    </bk>
    <bk>
      <extLst>
        <ext uri="{3e2802c4-a4d2-4d8b-9148-e3be6c30e623}">
          <xlrd:rvb i="818"/>
        </ext>
      </extLst>
    </bk>
    <bk>
      <extLst>
        <ext uri="{3e2802c4-a4d2-4d8b-9148-e3be6c30e623}">
          <xlrd:rvb i="874"/>
        </ext>
      </extLst>
    </bk>
    <bk>
      <extLst>
        <ext uri="{3e2802c4-a4d2-4d8b-9148-e3be6c30e623}">
          <xlrd:rvb i="936"/>
        </ext>
      </extLst>
    </bk>
    <bk>
      <extLst>
        <ext uri="{3e2802c4-a4d2-4d8b-9148-e3be6c30e623}">
          <xlrd:rvb i="996"/>
        </ext>
      </extLst>
    </bk>
    <bk>
      <extLst>
        <ext uri="{3e2802c4-a4d2-4d8b-9148-e3be6c30e623}">
          <xlrd:rvb i="1059"/>
        </ext>
      </extLst>
    </bk>
    <bk>
      <extLst>
        <ext uri="{3e2802c4-a4d2-4d8b-9148-e3be6c30e623}">
          <xlrd:rvb i="1104"/>
        </ext>
      </extLst>
    </bk>
    <bk>
      <extLst>
        <ext uri="{3e2802c4-a4d2-4d8b-9148-e3be6c30e623}">
          <xlrd:rvb i="1163"/>
        </ext>
      </extLst>
    </bk>
    <bk>
      <extLst>
        <ext uri="{3e2802c4-a4d2-4d8b-9148-e3be6c30e623}">
          <xlrd:rvb i="1225"/>
        </ext>
      </extLst>
    </bk>
    <bk>
      <extLst>
        <ext uri="{3e2802c4-a4d2-4d8b-9148-e3be6c30e623}">
          <xlrd:rvb i="1270"/>
        </ext>
      </extLst>
    </bk>
    <bk>
      <extLst>
        <ext uri="{3e2802c4-a4d2-4d8b-9148-e3be6c30e623}">
          <xlrd:rvb i="1327"/>
        </ext>
      </extLst>
    </bk>
    <bk>
      <extLst>
        <ext uri="{3e2802c4-a4d2-4d8b-9148-e3be6c30e623}">
          <xlrd:rvb i="1373"/>
        </ext>
      </extLst>
    </bk>
    <bk>
      <extLst>
        <ext uri="{3e2802c4-a4d2-4d8b-9148-e3be6c30e623}">
          <xlrd:rvb i="1443"/>
        </ext>
      </extLst>
    </bk>
    <bk>
      <extLst>
        <ext uri="{3e2802c4-a4d2-4d8b-9148-e3be6c30e623}">
          <xlrd:rvb i="1512"/>
        </ext>
      </extLst>
    </bk>
    <bk>
      <extLst>
        <ext uri="{3e2802c4-a4d2-4d8b-9148-e3be6c30e623}">
          <xlrd:rvb i="1569"/>
        </ext>
      </extLst>
    </bk>
    <bk>
      <extLst>
        <ext uri="{3e2802c4-a4d2-4d8b-9148-e3be6c30e623}">
          <xlrd:rvb i="1645"/>
        </ext>
      </extLst>
    </bk>
    <bk>
      <extLst>
        <ext uri="{3e2802c4-a4d2-4d8b-9148-e3be6c30e623}">
          <xlrd:rvb i="1746"/>
        </ext>
      </extLst>
    </bk>
    <bk>
      <extLst>
        <ext uri="{3e2802c4-a4d2-4d8b-9148-e3be6c30e623}">
          <xlrd:rvb i="1802"/>
        </ext>
      </extLst>
    </bk>
    <bk>
      <extLst>
        <ext uri="{3e2802c4-a4d2-4d8b-9148-e3be6c30e623}">
          <xlrd:rvb i="1855"/>
        </ext>
      </extLst>
    </bk>
    <bk>
      <extLst>
        <ext uri="{3e2802c4-a4d2-4d8b-9148-e3be6c30e623}">
          <xlrd:rvb i="1899"/>
        </ext>
      </extLst>
    </bk>
    <bk>
      <extLst>
        <ext uri="{3e2802c4-a4d2-4d8b-9148-e3be6c30e623}">
          <xlrd:rvb i="1951"/>
        </ext>
      </extLst>
    </bk>
    <bk>
      <extLst>
        <ext uri="{3e2802c4-a4d2-4d8b-9148-e3be6c30e623}">
          <xlrd:rvb i="2003"/>
        </ext>
      </extLst>
    </bk>
    <bk>
      <extLst>
        <ext uri="{3e2802c4-a4d2-4d8b-9148-e3be6c30e623}">
          <xlrd:rvb i="2119"/>
        </ext>
      </extLst>
    </bk>
    <bk>
      <extLst>
        <ext uri="{3e2802c4-a4d2-4d8b-9148-e3be6c30e623}">
          <xlrd:rvb i="2195"/>
        </ext>
      </extLst>
    </bk>
    <bk>
      <extLst>
        <ext uri="{3e2802c4-a4d2-4d8b-9148-e3be6c30e623}">
          <xlrd:rvb i="2251"/>
        </ext>
      </extLst>
    </bk>
    <bk>
      <extLst>
        <ext uri="{3e2802c4-a4d2-4d8b-9148-e3be6c30e623}">
          <xlrd:rvb i="2375"/>
        </ext>
      </extLst>
    </bk>
  </futureMetadata>
  <valueMetadata count="3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valueMetadata>
</metadata>
</file>

<file path=xl/sharedStrings.xml><?xml version="1.0" encoding="utf-8"?>
<sst xmlns="http://schemas.openxmlformats.org/spreadsheetml/2006/main" count="497" uniqueCount="369">
  <si>
    <t xml:space="preserve">Welcome to the REN21 Global Futures Report: Renewables for Sustainable Transport - Data &amp; Infographics Pack! </t>
  </si>
  <si>
    <r>
      <t xml:space="preserve">The Data &amp; Infographics created by REN21 is a collection of all the figures, data and tables that appear in the </t>
    </r>
    <r>
      <rPr>
        <i/>
        <sz val="22"/>
        <color rgb="FF000000"/>
        <rFont val="Calibri"/>
        <family val="2"/>
      </rPr>
      <t>Global Futures Report: Renewables for Sustainable Transport</t>
    </r>
    <r>
      <rPr>
        <sz val="22"/>
        <color rgb="FF000000"/>
        <rFont val="Calibri"/>
        <family val="2"/>
      </rPr>
      <t>. This is to facilitate easier access and deeper research into the numbers and infographics that form and support the narrative in REN21's flagship publication.</t>
    </r>
  </si>
  <si>
    <t xml:space="preserve">Please note: </t>
  </si>
  <si>
    <t>1) The figures and data listed in the Data &amp; Infographics Pack appear in the same order as in the report, on separate tabs.</t>
  </si>
  <si>
    <t xml:space="preserve">2) You can directly jump to any specific figure or data from the Table of Contents and back to the Contents by clicking on the top-left cell of any particular sheet. </t>
  </si>
  <si>
    <t>3) Source information found on each data sheet corresponds to the endnotes referenced for each respective figure in the report</t>
  </si>
  <si>
    <t>4) Occasional discrepanies in data may appear due to rounding.</t>
  </si>
  <si>
    <t>5) In cases where a figure and/or data is missing, it is because of limited sharing rights.</t>
  </si>
  <si>
    <t xml:space="preserve">If you have any questions, please don't hesitate to contact us at gfr@ren21.net </t>
  </si>
  <si>
    <t>Title</t>
  </si>
  <si>
    <t>Figure 1</t>
  </si>
  <si>
    <t>Figure 1. Affiliation of survey respondents (number of participants)</t>
  </si>
  <si>
    <t>Figure 2</t>
  </si>
  <si>
    <t>Figure 2. Participants by region (%)</t>
  </si>
  <si>
    <t>Figure 3</t>
  </si>
  <si>
    <t>Figure 3. Global transport energy demand by fuel type, 2010-2022</t>
  </si>
  <si>
    <t>Figure 4</t>
  </si>
  <si>
    <t>Figure 4. GHG emissions from transport, 2010-2022</t>
  </si>
  <si>
    <t>Figure 5</t>
  </si>
  <si>
    <t>Figure 5. Avoid-Shift-Improve framework in the transport sector</t>
  </si>
  <si>
    <t>Figure 6</t>
  </si>
  <si>
    <t>Figure 6. Vision for a decarbonised transport sector</t>
  </si>
  <si>
    <t>Figure 7</t>
  </si>
  <si>
    <t>Figure 7. Renewable energy pathways for transport</t>
  </si>
  <si>
    <t>Figure 8</t>
  </si>
  <si>
    <t>Figure 8. Survey- What do you think is the biggest challenge for decarbonising the transport sector in the country for which you are providing information?</t>
  </si>
  <si>
    <t>Figure 9</t>
  </si>
  <si>
    <t>Figure 9. Comparison of key results across selected 1.5°C compatible scenarios: remaining GHG emissions in 2050</t>
  </si>
  <si>
    <t>Figure 10</t>
  </si>
  <si>
    <t>Figure 10. Comparison of key results across selected 1.5°C compatible scenarios: Energy use in 2050</t>
  </si>
  <si>
    <t>Figure 11</t>
  </si>
  <si>
    <t>Figure 11. Overview of tension points</t>
  </si>
  <si>
    <t>Figure 12</t>
  </si>
  <si>
    <t>Figure 12. Fuel supply chain and infrastructure requirements</t>
  </si>
  <si>
    <t>Figure 13</t>
  </si>
  <si>
    <t>Figure 13. Risk of stranded assets for new infrastructure investments</t>
  </si>
  <si>
    <t>Figure 14</t>
  </si>
  <si>
    <t>Figure 14. Responsibilities in the transport-energy nexus</t>
  </si>
  <si>
    <t>Figure 15</t>
  </si>
  <si>
    <t>Figure 15. Survey – Moving forward, what do you think will be the primary source of financing for transport decarbonisation in the country for which you are providing information?</t>
  </si>
  <si>
    <t>Table 1</t>
  </si>
  <si>
    <t>Table 1. Market development of EVs by vehicle category</t>
  </si>
  <si>
    <t>Figure 16</t>
  </si>
  <si>
    <t>Figure 16. Comparison of GHG emissions intensity of ICEs and EVs in 2021 and 2030 in Europe, the United States, China and India</t>
  </si>
  <si>
    <t>Figure 17</t>
  </si>
  <si>
    <t>Figure 17. Comparison of break-even points between a Toyota Corolla and a Tesla Model 3 under different electricity mix assumptions</t>
  </si>
  <si>
    <t>Figure 18</t>
  </si>
  <si>
    <t>Figure 18. Annual power capacity expansion, 2002-2022</t>
  </si>
  <si>
    <t>Figure 19</t>
  </si>
  <si>
    <t>Figure 19. LCOE of renewable electricity generation by technology</t>
  </si>
  <si>
    <t>Figure 20</t>
  </si>
  <si>
    <t>Figure 20. Price of selected battery materials and lithium-ion batteries</t>
  </si>
  <si>
    <t>Figure 21</t>
  </si>
  <si>
    <t>Figure 21. Overall supply and demand of battery metals by sector, 2016-2022</t>
  </si>
  <si>
    <t>Figure 22</t>
  </si>
  <si>
    <t>Figure 22. Survey – What do you think will be the most consumed fuel type in the country for which you are providing information by 2050?</t>
  </si>
  <si>
    <t>Figure 23</t>
  </si>
  <si>
    <t>Figure 23. Selected shades of hydrogen</t>
  </si>
  <si>
    <t>Figure 24</t>
  </si>
  <si>
    <t>Figure 24. Renewable hydrogen economy: Production, conversion and end uses</t>
  </si>
  <si>
    <t>Figure 25</t>
  </si>
  <si>
    <t>Figure 25. Survey – Please rank the share of fuel type for LDVs that you expect to see in the country for which you are providing information by 2050</t>
  </si>
  <si>
    <t>Figure 26</t>
  </si>
  <si>
    <t>Figure 26. Individual and overall efficiency of cars with different fully renewable
vehicle drive technologies</t>
  </si>
  <si>
    <t>Figure 27</t>
  </si>
  <si>
    <t>Figure 27. Countries where new-build solar and/or wind are cheaper than new-build coal- and gas-fired power, H1 2023</t>
  </si>
  <si>
    <t>Figure 28</t>
  </si>
  <si>
    <t>Figure 28. Economics of delivered hydrogen</t>
  </si>
  <si>
    <t>Figure 29</t>
  </si>
  <si>
    <t>Figure 29. Global biofuel demand by fuel type and region, 2010 and 2021</t>
  </si>
  <si>
    <t>Figure 30</t>
  </si>
  <si>
    <t>Figure 30. EU RED II: Range of default values for GHG savings from biofuels compared to fossil fuel alternatives</t>
  </si>
  <si>
    <t>Figure 31</t>
  </si>
  <si>
    <t>Figure 31. Survey – What energy source(s) do you consider to be “clean” and/or “sustainable”?</t>
  </si>
  <si>
    <t>Figure 32</t>
  </si>
  <si>
    <t>Figure 32. Annual bioenergy demand and supply potentials according to energy and climate scenarios</t>
  </si>
  <si>
    <t>Affiliation</t>
  </si>
  <si>
    <t># Participants</t>
  </si>
  <si>
    <t>Industry Association</t>
  </si>
  <si>
    <t>Industry, Commercial Agency, Retailer, Private Sector, Project Developer or Installer</t>
  </si>
  <si>
    <t>Intergovernmental/International Agency</t>
  </si>
  <si>
    <t>National Government</t>
  </si>
  <si>
    <t>Non-Governmental Organisation</t>
  </si>
  <si>
    <t>Other</t>
  </si>
  <si>
    <t>Other Government Level</t>
  </si>
  <si>
    <t>Private Company</t>
  </si>
  <si>
    <t>Public Company</t>
  </si>
  <si>
    <t>Research &amp; Academia / Think Tank</t>
  </si>
  <si>
    <t>Sub-national Government</t>
  </si>
  <si>
    <t>No response</t>
  </si>
  <si>
    <t>Region</t>
  </si>
  <si>
    <t>Africa</t>
  </si>
  <si>
    <t>Asia</t>
  </si>
  <si>
    <t>Europe</t>
  </si>
  <si>
    <t>Latin America and the Caribbean</t>
  </si>
  <si>
    <t>Northern America</t>
  </si>
  <si>
    <t>Oceania</t>
  </si>
  <si>
    <t>This data is subject to the IEA's terms and conditions: https://www.iea.org/t_c/termsandconditions/</t>
  </si>
  <si>
    <t>Units: EJ</t>
  </si>
  <si>
    <t>Oil</t>
  </si>
  <si>
    <t>Natural gas</t>
  </si>
  <si>
    <t>Others</t>
  </si>
  <si>
    <t>Electricity (fossil)</t>
  </si>
  <si>
    <t>Electricity (RE)</t>
  </si>
  <si>
    <t>Biofuels</t>
  </si>
  <si>
    <t>Share of fossil fuels</t>
  </si>
  <si>
    <t>Share of RE electricity</t>
  </si>
  <si>
    <t>Source: IEA. See endnote XX</t>
  </si>
  <si>
    <t>XX International Energy Agency, “World Energy Balance 2023 
Free Dataset – Data Product”, accessed 19 December 2023, 
https://www.iea.org/data-and-statistics/data-product/
world-energy-balances#overview</t>
  </si>
  <si>
    <t>Source: IEA. Licence: CC BY 4.0</t>
  </si>
  <si>
    <t>Units: Gt CO2</t>
  </si>
  <si>
    <t>Road</t>
  </si>
  <si>
    <t>Rail</t>
  </si>
  <si>
    <t>Shipping</t>
  </si>
  <si>
    <t>Aviation</t>
  </si>
  <si>
    <t>Pipeline transport</t>
  </si>
  <si>
    <t>Total</t>
  </si>
  <si>
    <t>Share 1990</t>
  </si>
  <si>
    <t>Share 2010</t>
  </si>
  <si>
    <t>Share 2022</t>
  </si>
  <si>
    <t>Source: Based on IEA.</t>
  </si>
  <si>
    <t>Source: Council for Decarbonising Transport in Asia. See endote XX</t>
  </si>
  <si>
    <t>XX Council for Decarbonising Transport in Asia, 2022, The Path to Zero: A Vision for Decarbonised Transport in Asia –Overcoming Blind Spots and Enabling Change. The Path to Zero: A Vision for Decarbonised Transport in Asia | NDC Transport Initiative for Asia</t>
  </si>
  <si>
    <r>
      <t>Notes: Processes specified as “conventional” are already fully commercially operational, while those specified as “advanced” are at various stages of development; carbon dioxide (CO</t>
    </r>
    <r>
      <rPr>
        <vertAlign val="subscript"/>
        <sz val="9"/>
        <color rgb="FF000000"/>
        <rFont val="Verdana"/>
        <family val="2"/>
      </rPr>
      <t>2</t>
    </r>
    <r>
      <rPr>
        <sz val="9"/>
        <color rgb="FF000000"/>
        <rFont val="Verdana"/>
        <family val="2"/>
      </rPr>
      <t xml:space="preserve">) or carbon monoxide (CO) </t>
    </r>
    <r>
      <rPr>
        <sz val="8"/>
        <color rgb="FF000000"/>
        <rFont val="Verdana"/>
        <family val="2"/>
      </rPr>
      <t> </t>
    </r>
    <r>
      <rPr>
        <sz val="9"/>
        <color rgb="FF000000"/>
        <rFont val="Verdana"/>
        <family val="2"/>
      </rPr>
      <t>for further processing of hydrogen to different e-fuels can be from direct air capture (DAC), from industrial or power sector sources based on chemical processes (e.g. cement, steel) or fossil fuel burning, or from point sources in combination with burning of biomass (so-called biogenic CO</t>
    </r>
    <r>
      <rPr>
        <vertAlign val="subscript"/>
        <sz val="9"/>
        <color rgb="FF000000"/>
        <rFont val="Verdana"/>
        <family val="2"/>
      </rPr>
      <t>2</t>
    </r>
    <r>
      <rPr>
        <sz val="9"/>
        <color rgb="FF000000"/>
        <rFont val="Verdana"/>
        <family val="2"/>
      </rPr>
      <t>). Other processes exist that convert biomass to hydrogen which we have not included in the graph for simplification as none of these are being discussed at large scale and all are in early development stages. N</t>
    </r>
    <r>
      <rPr>
        <vertAlign val="subscript"/>
        <sz val="9"/>
        <color rgb="FF000000"/>
        <rFont val="Verdana"/>
        <family val="2"/>
      </rPr>
      <t xml:space="preserve">2 </t>
    </r>
    <r>
      <rPr>
        <sz val="9"/>
        <color rgb="FF000000"/>
        <rFont val="Verdana"/>
        <family val="2"/>
      </rPr>
      <t>= nitrogen.</t>
    </r>
  </si>
  <si>
    <t xml:space="preserve">Source: REN21. </t>
  </si>
  <si>
    <t>Share of Participants (%)</t>
  </si>
  <si>
    <t>Mode choices and shifting</t>
  </si>
  <si>
    <t>Vehicle technologies</t>
  </si>
  <si>
    <t>Availability of low carbon fuels</t>
  </si>
  <si>
    <t>Consumer acceptance of new vehicle types</t>
  </si>
  <si>
    <t>Other (Please specify)</t>
  </si>
  <si>
    <t>Note: Multiple entries were possible</t>
  </si>
  <si>
    <t>Other (Please specify):(1) Grid infrastructure upgrade requirements and (2) improving the urban form - mixed-use and denser, to enable viable public transport.</t>
  </si>
  <si>
    <t>Other (Please specify):Availability of low carbon fuels and vehicle technologies go hand in hand.</t>
  </si>
  <si>
    <t>Other (Please specify):Availability of low carbon transport infrastructure</t>
  </si>
  <si>
    <t>Other (Please specify):Availability of renewable electricity supply</t>
  </si>
  <si>
    <t>Other (Please specify):British culture of unfounded thriftiness</t>
  </si>
  <si>
    <t>Other (Please specify):charging price, lack of charging station's deployment</t>
  </si>
  <si>
    <t>Other (Please specify):Decarbonising air and marin transport</t>
  </si>
  <si>
    <t>Other (Please specify):De-carbonization on flights are very difficult.</t>
  </si>
  <si>
    <t>Other (Please specify):Electricity distribution network</t>
  </si>
  <si>
    <t>Other (Please specify):Enabling easy access to renewable electricity for charging and advanced batteries for both vehicle and grid storage.</t>
  </si>
  <si>
    <t>Other (Please specify):Government policies, plans and actions</t>
  </si>
  <si>
    <t>Other (Please specify):Initial cost. Lifetime cost.</t>
  </si>
  <si>
    <t>Other (Please specify):lack of a hypothecated carbon levy</t>
  </si>
  <si>
    <t>Other (Please specify):Lack of infrastructure (charging stations), Cost of the Vehicle</t>
  </si>
  <si>
    <t>Other (Please specify):Lack of low-carbon public transport options</t>
  </si>
  <si>
    <t>Other (Please specify):limiting the growth of transport demand and vehicle ownership</t>
  </si>
  <si>
    <t>Other (Please specify):Political courage and vested interests</t>
  </si>
  <si>
    <t>Other (Please specify):prices of vehicles using low carbon fuel types.</t>
  </si>
  <si>
    <t>Other (Please specify):shift in political influence</t>
  </si>
  <si>
    <t>In 2050</t>
  </si>
  <si>
    <t>Scenario</t>
  </si>
  <si>
    <r>
      <t>CO</t>
    </r>
    <r>
      <rPr>
        <b/>
        <vertAlign val="subscript"/>
        <sz val="11"/>
        <color theme="0"/>
        <rFont val="Calibri"/>
        <family val="2"/>
        <scheme val="minor"/>
      </rPr>
      <t>2</t>
    </r>
    <r>
      <rPr>
        <b/>
        <sz val="11"/>
        <color theme="0"/>
        <rFont val="Calibri"/>
        <family val="2"/>
        <scheme val="minor"/>
      </rPr>
      <t xml:space="preserve"> emissions
(Gt CO</t>
    </r>
    <r>
      <rPr>
        <b/>
        <vertAlign val="subscript"/>
        <sz val="11"/>
        <color theme="0"/>
        <rFont val="Calibri"/>
        <family val="2"/>
        <scheme val="minor"/>
      </rPr>
      <t>2</t>
    </r>
    <r>
      <rPr>
        <b/>
        <sz val="11"/>
        <color theme="0"/>
        <rFont val="Calibri"/>
        <family val="2"/>
        <scheme val="minor"/>
      </rPr>
      <t>e)</t>
    </r>
  </si>
  <si>
    <t>2022 data (IEA)</t>
  </si>
  <si>
    <t>IPCC</t>
  </si>
  <si>
    <t>IPCC IMP-SP</t>
  </si>
  <si>
    <t>IPCC IMP-REN</t>
  </si>
  <si>
    <t>IPCC IMP-LD</t>
  </si>
  <si>
    <t>Energy</t>
  </si>
  <si>
    <t>IEA NZE (2023 update)</t>
  </si>
  <si>
    <t>IEA NZE (2021)</t>
  </si>
  <si>
    <t>IRENA (2023 update)</t>
  </si>
  <si>
    <r>
      <t>IRENA (</t>
    </r>
    <r>
      <rPr>
        <sz val="11"/>
        <rFont val="Calibri"/>
        <family val="2"/>
        <scheme val="minor"/>
      </rPr>
      <t>2021</t>
    </r>
    <r>
      <rPr>
        <sz val="11"/>
        <color theme="1"/>
        <rFont val="Calibri"/>
        <family val="2"/>
        <scheme val="minor"/>
      </rPr>
      <t>)</t>
    </r>
  </si>
  <si>
    <t>Bloomberg</t>
  </si>
  <si>
    <t>Transport</t>
  </si>
  <si>
    <t>TUMI</t>
  </si>
  <si>
    <t>ITF (high ambition)</t>
  </si>
  <si>
    <t>ICCT (2020)</t>
  </si>
  <si>
    <t>Source: Based on REN21 analysis of data in studied scenarios. See scenario description in Annex 1</t>
  </si>
  <si>
    <t>Share of total energy consumption (%)</t>
  </si>
  <si>
    <t>Transport energy consumption (EJ)</t>
  </si>
  <si>
    <t>Fossil fuels</t>
  </si>
  <si>
    <t>Electricity</t>
  </si>
  <si>
    <t>Hydrogen-based fuels</t>
  </si>
  <si>
    <t>Notes</t>
  </si>
  <si>
    <t>2021 data (IEA)</t>
  </si>
  <si>
    <t>Strong growth in biofuels after 2050</t>
  </si>
  <si>
    <t>Increase in energy consumption after 2050</t>
  </si>
  <si>
    <t>Strong growth in hydrogen after 2050</t>
  </si>
  <si>
    <t>IRENA (2021)</t>
  </si>
  <si>
    <t>Note: Hydrogen-based fuels include the direct use of hydrogen as well as all gaseous and liquid fuels produced from hydrogen, such as methane, ammonia and synthetic fuels.</t>
  </si>
  <si>
    <t>Source: REN21.</t>
  </si>
  <si>
    <t>Notes: RE = renewable energy; BEV = battery electric vehicle; FCEV = fuel cell electric vehicle; ICE = internal combustion engine; catenary = overhead electricity lines for charging during driving. RE generation reuse &amp; recycling refers to the reuse and recycling of old wind turbine elements, photovoltaic (PV) panels and any other equipment used in RE generation.</t>
  </si>
  <si>
    <t>Figure 15. Moving forward, what do you think will be the primary source of financing for transport decarbonisation in the country for which you are providing information ?</t>
  </si>
  <si>
    <t xml:space="preserve">Source of Financing </t>
  </si>
  <si>
    <t># of participants</t>
  </si>
  <si>
    <t>Consumers</t>
  </si>
  <si>
    <t>International aid</t>
  </si>
  <si>
    <t>Development banks</t>
  </si>
  <si>
    <t>Private companies</t>
  </si>
  <si>
    <t>Governments</t>
  </si>
  <si>
    <t>Table 1: Market development of EVs by vehicle category</t>
  </si>
  <si>
    <t>Stock share 2018</t>
  </si>
  <si>
    <t>Stock share 2022</t>
  </si>
  <si>
    <t>Market share 2018</t>
  </si>
  <si>
    <t>Market share 2022</t>
  </si>
  <si>
    <t>Cars</t>
  </si>
  <si>
    <t>ì</t>
  </si>
  <si>
    <t>é</t>
  </si>
  <si>
    <t>Busses</t>
  </si>
  <si>
    <t>î</t>
  </si>
  <si>
    <t>Light commercial</t>
  </si>
  <si>
    <t>Heavy-duty trucks</t>
  </si>
  <si>
    <t>Vehicle</t>
  </si>
  <si>
    <t>ICE</t>
  </si>
  <si>
    <t>BEV</t>
  </si>
  <si>
    <t>United States</t>
  </si>
  <si>
    <t>China</t>
  </si>
  <si>
    <t>India</t>
  </si>
  <si>
    <t xml:space="preserve">Note: 2030 levels are based on the development of the electricity mix according to stated policies </t>
  </si>
  <si>
    <t>Source: ICCT. See endnote XX</t>
  </si>
  <si>
    <t>Year 0</t>
  </si>
  <si>
    <t>Year 1</t>
  </si>
  <si>
    <t>Year 2</t>
  </si>
  <si>
    <t>Year 3</t>
  </si>
  <si>
    <t>Year 4</t>
  </si>
  <si>
    <t>Year 5</t>
  </si>
  <si>
    <t>Year 6</t>
  </si>
  <si>
    <t>Year 7</t>
  </si>
  <si>
    <t>Year 8</t>
  </si>
  <si>
    <t>Year 9</t>
  </si>
  <si>
    <t>Year 10</t>
  </si>
  <si>
    <t>Year 11</t>
  </si>
  <si>
    <t>Year 12</t>
  </si>
  <si>
    <t>Year 13</t>
  </si>
  <si>
    <t xml:space="preserve">Toyota Corolla </t>
  </si>
  <si>
    <t>Tesla Model 3 (US Mix)</t>
  </si>
  <si>
    <t>Tesla Model 3 (Coal)</t>
  </si>
  <si>
    <t>Tesla Model 3 (Hydro)</t>
  </si>
  <si>
    <t>Note: Total lifetime CO2 emissions million grams</t>
  </si>
  <si>
    <t>Source: Argonne National Laboratory GREET model</t>
  </si>
  <si>
    <t>Share RE (%)</t>
  </si>
  <si>
    <t>Total renewable energy (MW)</t>
  </si>
  <si>
    <t>Total (MW)</t>
  </si>
  <si>
    <t>Non renewable (MW)</t>
  </si>
  <si>
    <t>Addition RE (MW)</t>
  </si>
  <si>
    <t>Addition non RE (MW)</t>
  </si>
  <si>
    <t>RE Share of additions (%)</t>
  </si>
  <si>
    <t>Capacity Addition Renewables</t>
  </si>
  <si>
    <t>Capacity Addition non-Renewables</t>
  </si>
  <si>
    <t>Global weighted average of Levelised Cost of Electricity (2022 USD/kWh)</t>
  </si>
  <si>
    <t>Solar PV</t>
  </si>
  <si>
    <t>Onshore Wind</t>
  </si>
  <si>
    <t>Off-shore Wind</t>
  </si>
  <si>
    <t>Bioenergy</t>
  </si>
  <si>
    <t>Geothermal</t>
  </si>
  <si>
    <t>Concentrated solar power</t>
  </si>
  <si>
    <t>Fossil fuel cost range</t>
  </si>
  <si>
    <t>Cobalt (USD/T)</t>
  </si>
  <si>
    <t>Lithium (CNY/T)</t>
  </si>
  <si>
    <t>Nickel (USD/T)</t>
  </si>
  <si>
    <t>Copper (USD/Lbs)</t>
  </si>
  <si>
    <t>Manganese CNY/mtu</t>
  </si>
  <si>
    <t>Copper (USD/ton)</t>
  </si>
  <si>
    <t>Manganese CNY/T</t>
  </si>
  <si>
    <t>Manganese USD/T</t>
  </si>
  <si>
    <t>Lithium (USD/T)</t>
  </si>
  <si>
    <t>Battery (Index Price)</t>
  </si>
  <si>
    <t xml:space="preserve">Source: IEA, REN21, Trading Economics. See endnote XX. </t>
  </si>
  <si>
    <t>Lithium</t>
  </si>
  <si>
    <t>EV Demand</t>
  </si>
  <si>
    <t>Other Batteries</t>
  </si>
  <si>
    <t>Ceramics and Glass</t>
  </si>
  <si>
    <t>Supply</t>
  </si>
  <si>
    <t>Cobalt</t>
  </si>
  <si>
    <t>Metals</t>
  </si>
  <si>
    <t>Nickel</t>
  </si>
  <si>
    <t xml:space="preserve">Source: IEA. See endnote XX. </t>
  </si>
  <si>
    <t>Figure 22. What do you think will be the most consumed fuel type for heavy-duty trucks in the country for which you are providing information by 2050?</t>
  </si>
  <si>
    <t>HDVs</t>
  </si>
  <si>
    <t>Maritime</t>
  </si>
  <si>
    <t>Biofuel/biogas/biomethane</t>
  </si>
  <si>
    <t>Hydrogen</t>
  </si>
  <si>
    <t>Compressed Natural Gas</t>
  </si>
  <si>
    <t>Gasoline/Gasoline Blend/Diesel/Diesel Blend</t>
  </si>
  <si>
    <t xml:space="preserve">Other </t>
  </si>
  <si>
    <t>Source: IRENA, Green hydrogen: A guide to policy making</t>
  </si>
  <si>
    <t>Rank 1</t>
  </si>
  <si>
    <t>Rank 2</t>
  </si>
  <si>
    <t>Rank 3</t>
  </si>
  <si>
    <t>Rank 4</t>
  </si>
  <si>
    <t>Rank 5</t>
  </si>
  <si>
    <t>Propulsion technology</t>
  </si>
  <si>
    <t>Energy to generate 1 megajoule (MJ) of traction power</t>
  </si>
  <si>
    <t>Synthethic fuels based on renewable electricity</t>
  </si>
  <si>
    <t>Fuel cell electric vehicles using liquid hydrogen</t>
  </si>
  <si>
    <t>Battery Electric Vehicles</t>
  </si>
  <si>
    <t>Source: SLOCAT</t>
  </si>
  <si>
    <t>Country</t>
  </si>
  <si>
    <t>Cheapest Source</t>
  </si>
  <si>
    <t>Tracking PV</t>
  </si>
  <si>
    <t>Coal</t>
  </si>
  <si>
    <t>Fixed axis PV</t>
  </si>
  <si>
    <t xml:space="preserve">Offshore wind </t>
  </si>
  <si>
    <t>Gas - CCGT</t>
  </si>
  <si>
    <t>Source: BloombergNEF</t>
  </si>
  <si>
    <t>Unit: USD/kg H2</t>
  </si>
  <si>
    <t>2030 - low</t>
  </si>
  <si>
    <t>2030 - high</t>
  </si>
  <si>
    <t>Difference 2030</t>
  </si>
  <si>
    <t>2050 - low</t>
  </si>
  <si>
    <t>2050 - high</t>
  </si>
  <si>
    <t>Difference 2050</t>
  </si>
  <si>
    <t>Local production</t>
  </si>
  <si>
    <t>Pipeline from low LCOH region (3,000 km)</t>
  </si>
  <si>
    <t>Pipeline from low LCOHregion (3,000 km)</t>
  </si>
  <si>
    <t>UHVDC cable from low LCOH region (3,000 km)</t>
  </si>
  <si>
    <t>Shipping from low LCOH region (7,000 km, 9,000 tons H2 eq)</t>
  </si>
  <si>
    <t>Shipping from low LCOG region (7,000 km, 9,000 tons H2 eq)</t>
  </si>
  <si>
    <t>Source: Agora, "12 Insights on Hydrogen", 2022, https://static.agora-energiewende.de/fileadmin/Projekte/2021/2021_11_H2_Insights/A-EW_245_H2_Insights_WEB.pdf</t>
  </si>
  <si>
    <t>Biofuel</t>
  </si>
  <si>
    <t>Ethanol</t>
  </si>
  <si>
    <t>N Am</t>
  </si>
  <si>
    <t>Biodiesel</t>
  </si>
  <si>
    <t>Latin Am</t>
  </si>
  <si>
    <t>Renewable Diesel</t>
  </si>
  <si>
    <t>Biojet</t>
  </si>
  <si>
    <t>Asia/pacific</t>
  </si>
  <si>
    <t>ME</t>
  </si>
  <si>
    <t>Source: IEA,  Renewables 2022</t>
  </si>
  <si>
    <t>DATA for graph</t>
  </si>
  <si>
    <t>LEFT graph</t>
  </si>
  <si>
    <t>North America</t>
  </si>
  <si>
    <t>Latin America</t>
  </si>
  <si>
    <t>Asia Pacific</t>
  </si>
  <si>
    <t>Middle East</t>
  </si>
  <si>
    <t>RIGHT graph</t>
  </si>
  <si>
    <t>DATA all years</t>
  </si>
  <si>
    <t>Low</t>
  </si>
  <si>
    <t>Mean</t>
  </si>
  <si>
    <t>High</t>
  </si>
  <si>
    <t>Differnce</t>
  </si>
  <si>
    <t>Sugar Beet</t>
  </si>
  <si>
    <t>Maize</t>
  </si>
  <si>
    <t>Other Cereal</t>
  </si>
  <si>
    <t>Sugar Cane</t>
  </si>
  <si>
    <t>Rapeseed</t>
  </si>
  <si>
    <t>Sunflower</t>
  </si>
  <si>
    <t>Soybean</t>
  </si>
  <si>
    <t>Palmoil</t>
  </si>
  <si>
    <t>Used Cooking Oil</t>
  </si>
  <si>
    <t>Animal fats</t>
  </si>
  <si>
    <t>HVO</t>
  </si>
  <si>
    <t>Advanced Biofuel</t>
  </si>
  <si>
    <t>Note: These savings do not take into account emissions due to land use change.</t>
  </si>
  <si>
    <t>Source: EU RED Revised to 2030, Annex V</t>
  </si>
  <si>
    <t>Energy Source</t>
  </si>
  <si>
    <t xml:space="preserve">Oil and oil-based products </t>
  </si>
  <si>
    <t>Electricity (from any source)</t>
  </si>
  <si>
    <t>Natural (fossil) Gas</t>
  </si>
  <si>
    <t>Nuclear</t>
  </si>
  <si>
    <t>Biofuels and Biomass</t>
  </si>
  <si>
    <t>Waste-to-Energy</t>
  </si>
  <si>
    <t>Hydropower</t>
  </si>
  <si>
    <t>Ocean Energy*</t>
  </si>
  <si>
    <t>Wind</t>
  </si>
  <si>
    <t>Solar</t>
  </si>
  <si>
    <t>EJ per year</t>
  </si>
  <si>
    <t xml:space="preserve">Demand by 2050 </t>
  </si>
  <si>
    <t>IPCC low</t>
  </si>
  <si>
    <t>IPCC high</t>
  </si>
  <si>
    <t>IEA NZE 2023</t>
  </si>
  <si>
    <t>IRENA 2023</t>
  </si>
  <si>
    <t>Supply potential</t>
  </si>
  <si>
    <t>IEA Bioenergy low</t>
  </si>
  <si>
    <t>IEA Bioenergy high</t>
  </si>
  <si>
    <t>Source: Based on data from IPCC, IEA, IRENA, Bloomberg and IEA Bioenergy. See Annex 1.</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</si>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</sst>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0.0"/>
    <numFmt numFmtId="166" formatCode="0.0%"/>
    <numFmt numFmtId="167" formatCode="0.000"/>
    <numFmt numFmtId="168" formatCode="_-* #,##0_-;\-* #,##0_-;_-* &quot;-&quot;??_-;_-@_-"/>
    <numFmt numFmtId="169" formatCode="_-* #,##0.0_-;\-* #,##0.0_-;_-* &quot;-&quot;??_-;_-@_-"/>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sz val="11"/>
      <color rgb="FFFF0000"/>
      <name val="Calibri"/>
      <family val="2"/>
      <scheme val="minor"/>
    </font>
    <font>
      <sz val="11"/>
      <color theme="1"/>
      <name val="Calibri"/>
      <family val="2"/>
      <charset val="204"/>
      <scheme val="minor"/>
    </font>
    <font>
      <b/>
      <sz val="11"/>
      <color rgb="FFFF0000"/>
      <name val="Calibri"/>
      <family val="2"/>
      <scheme val="minor"/>
    </font>
    <font>
      <b/>
      <sz val="16"/>
      <color rgb="FF83C340"/>
      <name val="Calibri"/>
      <family val="2"/>
      <scheme val="minor"/>
    </font>
    <font>
      <b/>
      <sz val="18"/>
      <color rgb="FF83C340"/>
      <name val="Calibri"/>
      <family val="2"/>
      <scheme val="minor"/>
    </font>
    <font>
      <sz val="10"/>
      <name val="Arial"/>
      <family val="2"/>
    </font>
    <font>
      <u/>
      <sz val="10"/>
      <color indexed="12"/>
      <name val="Arial"/>
      <family val="2"/>
    </font>
    <font>
      <b/>
      <sz val="16"/>
      <color theme="0"/>
      <name val="Arial Narrow"/>
      <family val="2"/>
    </font>
    <font>
      <sz val="16"/>
      <color theme="0"/>
      <name val="Arial Narrow"/>
      <family val="2"/>
    </font>
    <font>
      <sz val="11"/>
      <color theme="1"/>
      <name val="Arial Narrow"/>
      <family val="2"/>
    </font>
    <font>
      <b/>
      <sz val="11"/>
      <color theme="1"/>
      <name val="Arial Narrow"/>
      <family val="2"/>
    </font>
    <font>
      <b/>
      <sz val="18"/>
      <color theme="1"/>
      <name val="Arial Narrow"/>
      <family val="2"/>
    </font>
    <font>
      <b/>
      <sz val="11"/>
      <color rgb="FFFF0000"/>
      <name val="Arial Narrow"/>
      <family val="2"/>
    </font>
    <font>
      <sz val="11"/>
      <color rgb="FFFF0000"/>
      <name val="Arial Narrow"/>
      <family val="2"/>
    </font>
    <font>
      <b/>
      <sz val="11"/>
      <name val="Arial Narrow"/>
      <family val="2"/>
    </font>
    <font>
      <sz val="11"/>
      <color theme="5"/>
      <name val="Arial Narrow"/>
      <family val="2"/>
    </font>
    <font>
      <sz val="11"/>
      <name val="Arial Narrow"/>
      <family val="2"/>
    </font>
    <font>
      <sz val="11"/>
      <color rgb="FFC00000"/>
      <name val="Wingdings"/>
      <charset val="2"/>
    </font>
    <font>
      <sz val="11"/>
      <color theme="9" tint="-0.249977111117893"/>
      <name val="Wingdings"/>
      <charset val="2"/>
    </font>
    <font>
      <sz val="11"/>
      <color theme="7"/>
      <name val="Wingdings"/>
      <charset val="2"/>
    </font>
    <font>
      <sz val="7"/>
      <color theme="1"/>
      <name val="Calibri"/>
      <family val="2"/>
      <scheme val="minor"/>
    </font>
    <font>
      <sz val="11"/>
      <color rgb="FF000000"/>
      <name val="Calibri"/>
      <family val="2"/>
    </font>
    <font>
      <sz val="9"/>
      <color rgb="FF000000"/>
      <name val="Verdana"/>
      <family val="2"/>
    </font>
    <font>
      <vertAlign val="superscript"/>
      <sz val="9"/>
      <color theme="1"/>
      <name val="Verdana"/>
      <family val="2"/>
    </font>
    <font>
      <u/>
      <sz val="11"/>
      <color theme="10"/>
      <name val="Calibri"/>
      <family val="2"/>
      <scheme val="minor"/>
    </font>
    <font>
      <vertAlign val="subscript"/>
      <sz val="9"/>
      <color rgb="FF000000"/>
      <name val="Verdana"/>
      <family val="2"/>
    </font>
    <font>
      <sz val="8"/>
      <color rgb="FF000000"/>
      <name val="Verdana"/>
      <family val="2"/>
    </font>
    <font>
      <sz val="8"/>
      <color theme="1"/>
      <name val="Verdana"/>
      <family val="2"/>
    </font>
    <font>
      <sz val="7"/>
      <color theme="1"/>
      <name val="Verdana"/>
      <family val="2"/>
    </font>
    <font>
      <b/>
      <sz val="18"/>
      <name val="Calibri"/>
      <family val="2"/>
      <scheme val="minor"/>
    </font>
    <font>
      <b/>
      <sz val="16"/>
      <name val="Calibri"/>
      <family val="2"/>
      <scheme val="minor"/>
    </font>
    <font>
      <b/>
      <sz val="14"/>
      <name val="Calibri"/>
      <family val="2"/>
      <scheme val="minor"/>
    </font>
    <font>
      <sz val="11"/>
      <color theme="1"/>
      <name val="Verdana"/>
      <family val="2"/>
    </font>
    <font>
      <b/>
      <sz val="11"/>
      <color theme="0"/>
      <name val="Calibri"/>
      <family val="2"/>
      <scheme val="minor"/>
    </font>
    <font>
      <sz val="11"/>
      <color theme="0"/>
      <name val="Calibri"/>
      <family val="2"/>
      <scheme val="minor"/>
    </font>
    <font>
      <sz val="9"/>
      <color theme="1"/>
      <name val="Verdana"/>
      <family val="2"/>
    </font>
    <font>
      <u/>
      <sz val="9"/>
      <color rgb="FF008080"/>
      <name val="Verdana"/>
      <family val="2"/>
    </font>
    <font>
      <b/>
      <sz val="18"/>
      <color theme="1"/>
      <name val="Verdana"/>
      <family val="2"/>
    </font>
    <font>
      <sz val="8"/>
      <name val="Calibri"/>
      <family val="2"/>
      <scheme val="minor"/>
    </font>
    <font>
      <sz val="16"/>
      <color rgb="FF44546A"/>
      <name val="Verdana"/>
      <family val="2"/>
    </font>
    <font>
      <b/>
      <sz val="9"/>
      <color rgb="FF000000"/>
      <name val="Verdana"/>
      <family val="2"/>
    </font>
    <font>
      <b/>
      <sz val="12"/>
      <name val="Verdana"/>
      <family val="2"/>
    </font>
    <font>
      <b/>
      <sz val="12"/>
      <color theme="0"/>
      <name val="Calibri"/>
      <family val="2"/>
      <scheme val="minor"/>
    </font>
    <font>
      <b/>
      <sz val="11"/>
      <color theme="0"/>
      <name val="Calibri"/>
      <family val="2"/>
    </font>
    <font>
      <sz val="11"/>
      <name val="Calibri"/>
      <family val="2"/>
      <scheme val="minor"/>
    </font>
    <font>
      <sz val="10"/>
      <color theme="0"/>
      <name val="Arial"/>
      <family val="2"/>
    </font>
    <font>
      <sz val="11"/>
      <color theme="0"/>
      <name val="Calibri"/>
      <family val="2"/>
      <charset val="204"/>
      <scheme val="minor"/>
    </font>
    <font>
      <b/>
      <sz val="11"/>
      <color theme="0"/>
      <name val="Arial Narrow"/>
      <family val="2"/>
    </font>
    <font>
      <sz val="11"/>
      <color theme="0"/>
      <name val="Arial Narrow"/>
      <family val="2"/>
    </font>
    <font>
      <b/>
      <vertAlign val="subscript"/>
      <sz val="11"/>
      <color theme="0"/>
      <name val="Calibri"/>
      <family val="2"/>
      <scheme val="minor"/>
    </font>
    <font>
      <b/>
      <sz val="36"/>
      <color rgb="FF17626F"/>
      <name val="Calibri"/>
      <family val="2"/>
      <scheme val="minor"/>
    </font>
    <font>
      <sz val="22"/>
      <color rgb="FF000000"/>
      <name val="Calibri"/>
      <family val="2"/>
    </font>
    <font>
      <i/>
      <sz val="22"/>
      <color rgb="FF000000"/>
      <name val="Calibri"/>
      <family val="2"/>
    </font>
    <font>
      <sz val="22"/>
      <color rgb="FF000000"/>
      <name val="Calibri"/>
      <family val="2"/>
      <scheme val="minor"/>
    </font>
    <font>
      <sz val="22"/>
      <name val="Calibri"/>
      <family val="2"/>
      <scheme val="minor"/>
    </font>
    <font>
      <b/>
      <sz val="22"/>
      <color rgb="FFFF0000"/>
      <name val="Calibri"/>
      <family val="2"/>
      <scheme val="minor"/>
    </font>
    <font>
      <i/>
      <sz val="22"/>
      <name val="Calibri"/>
      <family val="2"/>
      <scheme val="minor"/>
    </font>
    <font>
      <u/>
      <sz val="22"/>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C000"/>
        <bgColor indexed="64"/>
      </patternFill>
    </fill>
    <fill>
      <patternFill patternType="solid">
        <fgColor theme="7"/>
        <bgColor indexed="64"/>
      </patternFill>
    </fill>
    <fill>
      <patternFill patternType="solid">
        <fgColor rgb="FF17626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8">
    <xf numFmtId="0" fontId="0" fillId="0" borderId="0"/>
    <xf numFmtId="9" fontId="1" fillId="0" borderId="0" applyFont="0" applyFill="0" applyBorder="0" applyAlignment="0" applyProtection="0"/>
    <xf numFmtId="0" fontId="5" fillId="0" borderId="0"/>
    <xf numFmtId="0" fontId="9" fillId="0" borderId="0"/>
    <xf numFmtId="0" fontId="10" fillId="0" borderId="0" applyNumberFormat="0" applyFill="0" applyBorder="0" applyAlignment="0" applyProtection="0">
      <alignment vertical="top"/>
      <protection locked="0"/>
    </xf>
    <xf numFmtId="164" fontId="1" fillId="0" borderId="0" applyFont="0" applyFill="0" applyBorder="0" applyAlignment="0" applyProtection="0"/>
    <xf numFmtId="0" fontId="25" fillId="0" borderId="0" applyNumberFormat="0" applyBorder="0" applyAlignment="0"/>
    <xf numFmtId="0" fontId="28" fillId="0" borderId="0" applyNumberFormat="0" applyFill="0" applyBorder="0" applyAlignment="0" applyProtection="0"/>
  </cellStyleXfs>
  <cellXfs count="144">
    <xf numFmtId="0" fontId="0" fillId="0" borderId="0" xfId="0"/>
    <xf numFmtId="0" fontId="0" fillId="0" borderId="0" xfId="0" applyAlignment="1">
      <alignment vertical="center"/>
    </xf>
    <xf numFmtId="0" fontId="0" fillId="0" borderId="0" xfId="0" applyAlignment="1">
      <alignment horizontal="left" vertical="center"/>
    </xf>
    <xf numFmtId="0" fontId="2" fillId="0" borderId="0" xfId="0" applyFont="1" applyAlignment="1">
      <alignment horizontal="center" wrapText="1"/>
    </xf>
    <xf numFmtId="0" fontId="2" fillId="0" borderId="0" xfId="0" applyFont="1"/>
    <xf numFmtId="0" fontId="2" fillId="0" borderId="0" xfId="0" applyFont="1" applyAlignment="1">
      <alignment wrapText="1"/>
    </xf>
    <xf numFmtId="0" fontId="3" fillId="0" borderId="0" xfId="0" applyFont="1" applyAlignment="1">
      <alignment vertical="center"/>
    </xf>
    <xf numFmtId="0" fontId="4" fillId="0" borderId="0" xfId="0" applyFont="1"/>
    <xf numFmtId="0" fontId="7" fillId="0" borderId="0" xfId="0" applyFont="1"/>
    <xf numFmtId="0" fontId="8" fillId="0" borderId="0" xfId="0" applyFont="1"/>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right" vertical="center"/>
    </xf>
    <xf numFmtId="1" fontId="0" fillId="0" borderId="0" xfId="0" applyNumberFormat="1" applyAlignment="1">
      <alignment horizontal="right" vertical="center"/>
    </xf>
    <xf numFmtId="166" fontId="0" fillId="0" borderId="0" xfId="1" applyNumberFormat="1" applyFont="1"/>
    <xf numFmtId="0" fontId="13" fillId="2" borderId="0" xfId="0" applyFont="1" applyFill="1"/>
    <xf numFmtId="0" fontId="14" fillId="2" borderId="0" xfId="0" applyFont="1" applyFill="1"/>
    <xf numFmtId="0" fontId="15" fillId="2" borderId="0" xfId="0" applyFont="1" applyFill="1"/>
    <xf numFmtId="0" fontId="16" fillId="2" borderId="0" xfId="0" applyFont="1" applyFill="1"/>
    <xf numFmtId="0" fontId="17" fillId="2" borderId="0" xfId="0" applyFont="1" applyFill="1"/>
    <xf numFmtId="0" fontId="18" fillId="2" borderId="0" xfId="0" applyFont="1" applyFill="1"/>
    <xf numFmtId="0" fontId="13" fillId="2" borderId="0" xfId="0" applyFont="1" applyFill="1" applyAlignment="1">
      <alignment vertical="top"/>
    </xf>
    <xf numFmtId="1" fontId="14" fillId="2" borderId="0" xfId="0" applyNumberFormat="1" applyFont="1" applyFill="1"/>
    <xf numFmtId="2" fontId="13" fillId="2" borderId="0" xfId="0" applyNumberFormat="1" applyFont="1" applyFill="1"/>
    <xf numFmtId="0" fontId="13" fillId="2" borderId="0" xfId="0" applyFont="1" applyFill="1" applyAlignment="1">
      <alignment horizontal="right"/>
    </xf>
    <xf numFmtId="0" fontId="16" fillId="2" borderId="0" xfId="0" applyFont="1" applyFill="1" applyAlignment="1">
      <alignment horizontal="right"/>
    </xf>
    <xf numFmtId="1" fontId="16" fillId="2" borderId="0" xfId="0" applyNumberFormat="1" applyFont="1" applyFill="1"/>
    <xf numFmtId="2" fontId="17" fillId="2" borderId="0" xfId="0" applyNumberFormat="1" applyFont="1" applyFill="1"/>
    <xf numFmtId="2" fontId="19" fillId="2" borderId="0" xfId="0" applyNumberFormat="1" applyFont="1" applyFill="1"/>
    <xf numFmtId="0" fontId="20" fillId="2" borderId="0" xfId="0" applyFont="1" applyFill="1" applyAlignment="1">
      <alignment horizontal="right"/>
    </xf>
    <xf numFmtId="0" fontId="18" fillId="2" borderId="0" xfId="0" applyFont="1" applyFill="1" applyAlignment="1">
      <alignment horizontal="right"/>
    </xf>
    <xf numFmtId="1" fontId="18" fillId="2" borderId="0" xfId="0" applyNumberFormat="1" applyFont="1" applyFill="1"/>
    <xf numFmtId="2" fontId="20" fillId="2" borderId="0" xfId="0" applyNumberFormat="1" applyFont="1" applyFill="1"/>
    <xf numFmtId="0" fontId="20" fillId="2" borderId="0" xfId="0" applyFont="1" applyFill="1"/>
    <xf numFmtId="165" fontId="20" fillId="2" borderId="0" xfId="0" applyNumberFormat="1" applyFont="1" applyFill="1"/>
    <xf numFmtId="165" fontId="18" fillId="2" borderId="0" xfId="0" applyNumberFormat="1" applyFont="1" applyFill="1"/>
    <xf numFmtId="165" fontId="20" fillId="2" borderId="0" xfId="0" applyNumberFormat="1" applyFont="1" applyFill="1" applyAlignment="1">
      <alignment horizontal="right"/>
    </xf>
    <xf numFmtId="165" fontId="18" fillId="2" borderId="0" xfId="0" applyNumberFormat="1" applyFont="1" applyFill="1" applyAlignment="1">
      <alignment horizontal="right"/>
    </xf>
    <xf numFmtId="2" fontId="0" fillId="0" borderId="0" xfId="0" applyNumberFormat="1"/>
    <xf numFmtId="10" fontId="0" fillId="0" borderId="0" xfId="1" applyNumberFormat="1" applyFont="1"/>
    <xf numFmtId="0" fontId="0" fillId="0" borderId="0" xfId="0" applyAlignment="1">
      <alignment horizontal="center"/>
    </xf>
    <xf numFmtId="0" fontId="24" fillId="0" borderId="0" xfId="0" applyFont="1" applyAlignment="1">
      <alignment vertical="center" wrapText="1"/>
    </xf>
    <xf numFmtId="0" fontId="0" fillId="0" borderId="0" xfId="0" applyAlignment="1">
      <alignment wrapText="1"/>
    </xf>
    <xf numFmtId="0" fontId="6" fillId="0" borderId="0" xfId="0" applyFont="1"/>
    <xf numFmtId="0" fontId="0" fillId="0" borderId="1" xfId="0" applyBorder="1"/>
    <xf numFmtId="9" fontId="0" fillId="0" borderId="1" xfId="1" applyFont="1" applyBorder="1"/>
    <xf numFmtId="167" fontId="0" fillId="0" borderId="1" xfId="0" applyNumberFormat="1" applyBorder="1"/>
    <xf numFmtId="168" fontId="0" fillId="0" borderId="1" xfId="5" applyNumberFormat="1" applyFont="1" applyBorder="1"/>
    <xf numFmtId="9" fontId="0" fillId="4" borderId="1" xfId="1" applyFont="1" applyFill="1" applyBorder="1"/>
    <xf numFmtId="167" fontId="0" fillId="3" borderId="1" xfId="0" applyNumberFormat="1" applyFill="1" applyBorder="1"/>
    <xf numFmtId="0" fontId="26" fillId="0" borderId="0" xfId="0" applyFont="1" applyAlignment="1">
      <alignment vertical="center"/>
    </xf>
    <xf numFmtId="0" fontId="28" fillId="0" borderId="0" xfId="7" applyAlignment="1">
      <alignment vertical="center"/>
    </xf>
    <xf numFmtId="0" fontId="27" fillId="0" borderId="0" xfId="0" applyFont="1" applyAlignment="1">
      <alignment horizontal="justify" vertical="center"/>
    </xf>
    <xf numFmtId="0" fontId="31" fillId="0" borderId="0" xfId="0" applyFont="1" applyAlignment="1">
      <alignment horizontal="justify" vertical="center"/>
    </xf>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40" fillId="0" borderId="0" xfId="0" applyFont="1" applyAlignment="1">
      <alignment vertical="center"/>
    </xf>
    <xf numFmtId="9" fontId="18" fillId="2" borderId="0" xfId="1" applyFont="1" applyFill="1" applyAlignment="1">
      <alignment horizontal="right"/>
    </xf>
    <xf numFmtId="9" fontId="18" fillId="5" borderId="0" xfId="1" applyFont="1" applyFill="1" applyAlignment="1">
      <alignment horizontal="right"/>
    </xf>
    <xf numFmtId="9" fontId="18" fillId="2" borderId="0" xfId="1" applyFont="1" applyFill="1"/>
    <xf numFmtId="9" fontId="18" fillId="5" borderId="0" xfId="1" applyFont="1" applyFill="1"/>
    <xf numFmtId="9" fontId="20" fillId="2" borderId="0" xfId="1" applyFont="1" applyFill="1" applyAlignment="1">
      <alignment horizontal="right"/>
    </xf>
    <xf numFmtId="0" fontId="39" fillId="0" borderId="0" xfId="0" applyFont="1" applyAlignment="1">
      <alignment horizontal="justify" vertical="center"/>
    </xf>
    <xf numFmtId="0" fontId="39" fillId="0" borderId="0" xfId="0" applyFont="1" applyAlignment="1">
      <alignment horizontal="center" vertical="center"/>
    </xf>
    <xf numFmtId="0" fontId="41" fillId="0" borderId="0" xfId="0" applyFont="1"/>
    <xf numFmtId="0" fontId="38" fillId="0" borderId="0" xfId="0" applyFont="1"/>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37" fillId="0" borderId="0" xfId="0" applyFont="1"/>
    <xf numFmtId="0" fontId="28" fillId="0" borderId="0" xfId="7"/>
    <xf numFmtId="0" fontId="5" fillId="0" borderId="1" xfId="2" applyBorder="1"/>
    <xf numFmtId="9" fontId="5" fillId="0" borderId="1" xfId="2" applyNumberFormat="1" applyBorder="1"/>
    <xf numFmtId="0" fontId="46" fillId="6" borderId="1" xfId="0" applyFont="1" applyFill="1" applyBorder="1" applyAlignment="1">
      <alignment horizontal="right"/>
    </xf>
    <xf numFmtId="0" fontId="38" fillId="6" borderId="1" xfId="0" applyFont="1" applyFill="1" applyBorder="1"/>
    <xf numFmtId="1" fontId="0" fillId="0" borderId="1" xfId="0" applyNumberFormat="1" applyBorder="1"/>
    <xf numFmtId="17" fontId="38" fillId="6" borderId="1" xfId="0" applyNumberFormat="1" applyFont="1" applyFill="1" applyBorder="1"/>
    <xf numFmtId="0" fontId="37" fillId="6" borderId="1" xfId="0" applyFont="1" applyFill="1" applyBorder="1"/>
    <xf numFmtId="0" fontId="47" fillId="6" borderId="1" xfId="6" applyFont="1" applyFill="1" applyBorder="1"/>
    <xf numFmtId="169" fontId="0" fillId="0" borderId="1" xfId="5" applyNumberFormat="1" applyFont="1" applyBorder="1"/>
    <xf numFmtId="168" fontId="25" fillId="0" borderId="1" xfId="5" applyNumberFormat="1" applyFont="1" applyBorder="1"/>
    <xf numFmtId="0" fontId="48" fillId="0" borderId="1" xfId="0" applyFont="1" applyBorder="1"/>
    <xf numFmtId="0" fontId="49" fillId="6" borderId="1" xfId="0" applyFont="1" applyFill="1" applyBorder="1" applyAlignment="1">
      <alignment horizontal="left" vertical="center"/>
    </xf>
    <xf numFmtId="9" fontId="50" fillId="6" borderId="1" xfId="2" applyNumberFormat="1" applyFont="1" applyFill="1" applyBorder="1"/>
    <xf numFmtId="0" fontId="38" fillId="6" borderId="1" xfId="2" applyFont="1" applyFill="1" applyBorder="1"/>
    <xf numFmtId="0" fontId="28" fillId="0" borderId="0" xfId="7" applyAlignment="1"/>
    <xf numFmtId="166" fontId="0" fillId="0" borderId="1" xfId="1" applyNumberFormat="1" applyFont="1" applyBorder="1"/>
    <xf numFmtId="0" fontId="2" fillId="0" borderId="1" xfId="0" applyFont="1" applyBorder="1" applyAlignment="1">
      <alignment wrapText="1"/>
    </xf>
    <xf numFmtId="0" fontId="37" fillId="6" borderId="1" xfId="0" applyFont="1" applyFill="1" applyBorder="1" applyAlignment="1">
      <alignment wrapText="1"/>
    </xf>
    <xf numFmtId="0" fontId="0" fillId="0" borderId="1" xfId="0" applyBorder="1" applyAlignment="1">
      <alignment horizontal="left" vertical="center"/>
    </xf>
    <xf numFmtId="0" fontId="0" fillId="0" borderId="1" xfId="0" applyBorder="1" applyAlignment="1">
      <alignment vertical="center"/>
    </xf>
    <xf numFmtId="0" fontId="38" fillId="6" borderId="1" xfId="0" applyFont="1" applyFill="1" applyBorder="1" applyAlignment="1">
      <alignment horizontal="left" vertical="center"/>
    </xf>
    <xf numFmtId="0" fontId="50" fillId="6" borderId="1" xfId="2" applyFont="1" applyFill="1" applyBorder="1"/>
    <xf numFmtId="0" fontId="0" fillId="0" borderId="1" xfId="0" applyBorder="1" applyAlignment="1">
      <alignment horizontal="right" vertical="center"/>
    </xf>
    <xf numFmtId="0" fontId="38" fillId="6" borderId="1" xfId="0" applyFont="1" applyFill="1" applyBorder="1" applyAlignment="1">
      <alignment vertical="center"/>
    </xf>
    <xf numFmtId="1" fontId="38" fillId="6" borderId="1" xfId="0" applyNumberFormat="1" applyFont="1" applyFill="1" applyBorder="1" applyAlignment="1">
      <alignment horizontal="left" vertical="center"/>
    </xf>
    <xf numFmtId="0" fontId="38" fillId="6" borderId="1" xfId="0" applyFont="1" applyFill="1" applyBorder="1" applyAlignment="1">
      <alignment horizontal="left"/>
    </xf>
    <xf numFmtId="0" fontId="28" fillId="0" borderId="0" xfId="7" applyFill="1"/>
    <xf numFmtId="0" fontId="11" fillId="0" borderId="0" xfId="0" applyFont="1"/>
    <xf numFmtId="0" fontId="12" fillId="0" borderId="0" xfId="0" applyFont="1"/>
    <xf numFmtId="0" fontId="38" fillId="6" borderId="2" xfId="0" applyFont="1" applyFill="1" applyBorder="1"/>
    <xf numFmtId="165" fontId="20" fillId="2" borderId="1" xfId="0" applyNumberFormat="1" applyFont="1" applyFill="1" applyBorder="1"/>
    <xf numFmtId="165" fontId="18" fillId="2" borderId="1" xfId="0" applyNumberFormat="1" applyFont="1" applyFill="1" applyBorder="1"/>
    <xf numFmtId="165" fontId="20" fillId="2" borderId="1" xfId="0" applyNumberFormat="1" applyFont="1" applyFill="1" applyBorder="1" applyAlignment="1">
      <alignment horizontal="right"/>
    </xf>
    <xf numFmtId="165" fontId="18" fillId="2" borderId="1" xfId="0" applyNumberFormat="1" applyFont="1" applyFill="1" applyBorder="1" applyAlignment="1">
      <alignment horizontal="right"/>
    </xf>
    <xf numFmtId="0" fontId="51" fillId="6" borderId="1" xfId="0" applyFont="1" applyFill="1" applyBorder="1"/>
    <xf numFmtId="0" fontId="51" fillId="6" borderId="1" xfId="0" applyFont="1" applyFill="1" applyBorder="1" applyAlignment="1">
      <alignment horizontal="right"/>
    </xf>
    <xf numFmtId="0" fontId="52" fillId="6" borderId="1" xfId="0" applyFont="1" applyFill="1" applyBorder="1"/>
    <xf numFmtId="0" fontId="52" fillId="6" borderId="1" xfId="0" applyFont="1" applyFill="1" applyBorder="1" applyAlignment="1">
      <alignment horizontal="right"/>
    </xf>
    <xf numFmtId="0" fontId="37" fillId="6" borderId="1" xfId="0" applyFont="1" applyFill="1" applyBorder="1" applyAlignment="1">
      <alignment horizontal="center" wrapText="1"/>
    </xf>
    <xf numFmtId="0" fontId="37" fillId="6" borderId="1" xfId="0" applyFont="1" applyFill="1" applyBorder="1" applyAlignment="1">
      <alignment vertical="top"/>
    </xf>
    <xf numFmtId="166" fontId="0" fillId="0" borderId="1" xfId="0" applyNumberFormat="1" applyBorder="1"/>
    <xf numFmtId="166" fontId="23" fillId="0" borderId="1" xfId="0" applyNumberFormat="1" applyFont="1" applyBorder="1" applyAlignment="1">
      <alignment horizontal="center"/>
    </xf>
    <xf numFmtId="166" fontId="22" fillId="0" borderId="1" xfId="0" applyNumberFormat="1" applyFont="1" applyBorder="1" applyAlignment="1">
      <alignment horizontal="center"/>
    </xf>
    <xf numFmtId="166" fontId="21" fillId="0" borderId="1" xfId="0" applyNumberFormat="1" applyFont="1" applyBorder="1" applyAlignment="1">
      <alignment horizontal="center"/>
    </xf>
    <xf numFmtId="0" fontId="37" fillId="6" borderId="1" xfId="0" applyFont="1" applyFill="1" applyBorder="1" applyAlignment="1">
      <alignment horizontal="right" wrapText="1"/>
    </xf>
    <xf numFmtId="2" fontId="0" fillId="0" borderId="1" xfId="0" applyNumberFormat="1" applyBorder="1" applyAlignment="1">
      <alignment horizontal="left" vertical="center"/>
    </xf>
    <xf numFmtId="1" fontId="0" fillId="0" borderId="1" xfId="0" applyNumberFormat="1" applyBorder="1" applyAlignment="1">
      <alignment horizontal="left" vertical="center"/>
    </xf>
    <xf numFmtId="165" fontId="0" fillId="0" borderId="1" xfId="0" applyNumberFormat="1" applyBorder="1" applyAlignment="1">
      <alignment horizontal="left" vertical="center"/>
    </xf>
    <xf numFmtId="0" fontId="3" fillId="0" borderId="1" xfId="0" applyFont="1" applyBorder="1" applyAlignment="1">
      <alignment vertical="center"/>
    </xf>
    <xf numFmtId="0" fontId="24" fillId="0" borderId="1" xfId="0" applyFont="1" applyBorder="1" applyAlignment="1">
      <alignment vertical="center" wrapText="1"/>
    </xf>
    <xf numFmtId="0" fontId="54" fillId="0" borderId="0" xfId="0" applyFont="1"/>
    <xf numFmtId="0" fontId="58" fillId="0" borderId="0" xfId="0" applyFont="1"/>
    <xf numFmtId="0" fontId="57" fillId="0" borderId="0" xfId="0" applyFont="1"/>
    <xf numFmtId="0" fontId="59" fillId="0" borderId="0" xfId="0" applyFont="1"/>
    <xf numFmtId="0" fontId="61" fillId="0" borderId="0" xfId="7" applyFont="1"/>
    <xf numFmtId="0" fontId="55" fillId="0" borderId="0" xfId="0" applyFont="1" applyAlignment="1">
      <alignment vertical="center" wrapText="1"/>
    </xf>
    <xf numFmtId="0" fontId="57" fillId="0" borderId="0" xfId="0" applyFont="1" applyAlignment="1">
      <alignment vertical="center" wrapText="1"/>
    </xf>
    <xf numFmtId="0" fontId="28" fillId="0" borderId="1" xfId="7" applyBorder="1" applyAlignment="1">
      <alignment wrapText="1"/>
    </xf>
    <xf numFmtId="0" fontId="0" fillId="6" borderId="1" xfId="0" applyFill="1" applyBorder="1" applyAlignment="1">
      <alignment wrapText="1"/>
    </xf>
    <xf numFmtId="0" fontId="60" fillId="0" borderId="0" xfId="0" applyFont="1" applyAlignment="1">
      <alignment horizontal="left"/>
    </xf>
    <xf numFmtId="0" fontId="60" fillId="0" borderId="0" xfId="0" applyFont="1" applyAlignment="1">
      <alignment horizontal="left" wrapText="1"/>
    </xf>
    <xf numFmtId="0" fontId="37" fillId="6" borderId="2" xfId="0" applyFont="1" applyFill="1" applyBorder="1" applyAlignment="1">
      <alignment horizontal="center"/>
    </xf>
    <xf numFmtId="0" fontId="37" fillId="6" borderId="6" xfId="0" applyFont="1" applyFill="1" applyBorder="1" applyAlignment="1">
      <alignment horizontal="center"/>
    </xf>
    <xf numFmtId="0" fontId="38" fillId="6" borderId="1" xfId="0" applyFont="1" applyFill="1" applyBorder="1" applyAlignment="1">
      <alignment horizontal="center" vertical="center" textRotation="90"/>
    </xf>
    <xf numFmtId="0" fontId="0" fillId="6" borderId="3" xfId="0" applyFill="1" applyBorder="1" applyAlignment="1">
      <alignment horizontal="center"/>
    </xf>
    <xf numFmtId="0" fontId="0" fillId="6" borderId="4" xfId="0" applyFill="1" applyBorder="1" applyAlignment="1">
      <alignment horizontal="center"/>
    </xf>
    <xf numFmtId="0" fontId="0" fillId="6" borderId="5" xfId="0" applyFill="1" applyBorder="1" applyAlignment="1">
      <alignment horizontal="center"/>
    </xf>
    <xf numFmtId="0" fontId="2" fillId="0" borderId="0" xfId="0" applyFont="1" applyAlignment="1">
      <alignment horizontal="center"/>
    </xf>
    <xf numFmtId="0" fontId="38" fillId="6" borderId="1" xfId="0" applyFont="1" applyFill="1" applyBorder="1" applyAlignment="1">
      <alignment horizontal="center"/>
    </xf>
    <xf numFmtId="0" fontId="38" fillId="6" borderId="1" xfId="0" applyFont="1" applyFill="1" applyBorder="1" applyAlignment="1">
      <alignment vertical="center" wrapText="1"/>
    </xf>
  </cellXfs>
  <cellStyles count="8">
    <cellStyle name="Comma" xfId="5" builtinId="3"/>
    <cellStyle name="Hyperlink" xfId="7" builtinId="8"/>
    <cellStyle name="Hyperlink 2" xfId="4" xr:uid="{E6DE4A31-85F0-40F8-AC7F-761B1AB5D371}"/>
    <cellStyle name="Normal" xfId="0" builtinId="0"/>
    <cellStyle name="Normal 11" xfId="3" xr:uid="{00A3B7E9-D3ED-427F-8445-A7A3E6EA65F5}"/>
    <cellStyle name="Normal 2" xfId="6" xr:uid="{85E368C6-4FB9-4F1D-8C9D-A86EBDCEA6A7}"/>
    <cellStyle name="Per cent" xfId="1" builtinId="5"/>
    <cellStyle name="Standard 2" xfId="2" xr:uid="{33078F6E-F7AA-4C35-BCC2-70D15CA02379}"/>
  </cellStyles>
  <dxfs count="0"/>
  <tableStyles count="0" defaultTableStyle="TableStyleMedium2" defaultPivotStyle="PivotStyleLight16"/>
  <colors>
    <mruColors>
      <color rgb="FF1762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microsoft.com/office/2017/06/relationships/rdRichValueTypes" Target="richData/rdRichValueTyp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20/07/relationships/rdRichValueWebImage" Target="richData/rdRichValueWebImage.xml"/><Relationship Id="rId45" Type="http://schemas.microsoft.com/office/2017/06/relationships/rdSupportingPropertyBagStructure" Target="richData/rdsupportingpropertybag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06/relationships/richStyles" Target="richData/richStyles.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Array" Target="richData/rdarray.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46" Type="http://schemas.microsoft.com/office/2017/06/relationships/rdSupportingPropertyBag" Target="richData/rdsupportingpropertybag.xml"/><Relationship Id="rId20" Type="http://schemas.openxmlformats.org/officeDocument/2006/relationships/worksheet" Target="worksheets/sheet20.xml"/><Relationship Id="rId41"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13</xdr:col>
      <xdr:colOff>256224</xdr:colOff>
      <xdr:row>3</xdr:row>
      <xdr:rowOff>79056</xdr:rowOff>
    </xdr:from>
    <xdr:to>
      <xdr:col>33</xdr:col>
      <xdr:colOff>300991</xdr:colOff>
      <xdr:row>26</xdr:row>
      <xdr:rowOff>68072</xdr:rowOff>
    </xdr:to>
    <xdr:pic>
      <xdr:nvPicPr>
        <xdr:cNvPr id="2" name="Picture 1">
          <a:extLst>
            <a:ext uri="{FF2B5EF4-FFF2-40B4-BE49-F238E27FC236}">
              <a16:creationId xmlns:a16="http://schemas.microsoft.com/office/drawing/2014/main" id="{A54AFA03-01A4-E64C-9452-26583C408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25424" y="1056956"/>
          <a:ext cx="13506767" cy="730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560669</xdr:colOff>
      <xdr:row>1</xdr:row>
      <xdr:rowOff>64450</xdr:rowOff>
    </xdr:from>
    <xdr:to>
      <xdr:col>11</xdr:col>
      <xdr:colOff>552050</xdr:colOff>
      <xdr:row>19</xdr:row>
      <xdr:rowOff>54829</xdr:rowOff>
    </xdr:to>
    <xdr:pic>
      <xdr:nvPicPr>
        <xdr:cNvPr id="3" name="Image 2">
          <a:extLst>
            <a:ext uri="{FF2B5EF4-FFF2-40B4-BE49-F238E27FC236}">
              <a16:creationId xmlns:a16="http://schemas.microsoft.com/office/drawing/2014/main" id="{6749E26B-1D19-0803-4193-998BD73B46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1404" y="243744"/>
          <a:ext cx="5355413" cy="42450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621301</xdr:colOff>
      <xdr:row>2</xdr:row>
      <xdr:rowOff>121375</xdr:rowOff>
    </xdr:from>
    <xdr:to>
      <xdr:col>16</xdr:col>
      <xdr:colOff>589734</xdr:colOff>
      <xdr:row>31</xdr:row>
      <xdr:rowOff>134228</xdr:rowOff>
    </xdr:to>
    <xdr:pic>
      <xdr:nvPicPr>
        <xdr:cNvPr id="3" name="Image 2">
          <a:extLst>
            <a:ext uri="{FF2B5EF4-FFF2-40B4-BE49-F238E27FC236}">
              <a16:creationId xmlns:a16="http://schemas.microsoft.com/office/drawing/2014/main" id="{C89E9DBE-88D8-35A3-382A-43ABCE8751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0515" y="475161"/>
          <a:ext cx="7207433" cy="60721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303440</xdr:colOff>
      <xdr:row>3</xdr:row>
      <xdr:rowOff>27116</xdr:rowOff>
    </xdr:from>
    <xdr:to>
      <xdr:col>20</xdr:col>
      <xdr:colOff>375013</xdr:colOff>
      <xdr:row>58</xdr:row>
      <xdr:rowOff>137614</xdr:rowOff>
    </xdr:to>
    <xdr:pic>
      <xdr:nvPicPr>
        <xdr:cNvPr id="38" name="Image 37">
          <a:extLst>
            <a:ext uri="{FF2B5EF4-FFF2-40B4-BE49-F238E27FC236}">
              <a16:creationId xmlns:a16="http://schemas.microsoft.com/office/drawing/2014/main" id="{D369D1FD-D2CF-3FA5-3847-C7A4FF80A8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440" y="546661"/>
          <a:ext cx="12194300" cy="96354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118653</xdr:colOff>
      <xdr:row>1</xdr:row>
      <xdr:rowOff>116750</xdr:rowOff>
    </xdr:from>
    <xdr:to>
      <xdr:col>21</xdr:col>
      <xdr:colOff>87944</xdr:colOff>
      <xdr:row>52</xdr:row>
      <xdr:rowOff>120559</xdr:rowOff>
    </xdr:to>
    <xdr:pic>
      <xdr:nvPicPr>
        <xdr:cNvPr id="147" name="Image 146">
          <a:extLst>
            <a:ext uri="{FF2B5EF4-FFF2-40B4-BE49-F238E27FC236}">
              <a16:creationId xmlns:a16="http://schemas.microsoft.com/office/drawing/2014/main" id="{2908C45C-5E60-6E92-CC3C-02E4E3910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296" y="293643"/>
          <a:ext cx="11603398" cy="90253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69445</xdr:colOff>
      <xdr:row>0</xdr:row>
      <xdr:rowOff>85549</xdr:rowOff>
    </xdr:from>
    <xdr:to>
      <xdr:col>18</xdr:col>
      <xdr:colOff>1904</xdr:colOff>
      <xdr:row>50</xdr:row>
      <xdr:rowOff>3551</xdr:rowOff>
    </xdr:to>
    <xdr:pic>
      <xdr:nvPicPr>
        <xdr:cNvPr id="127" name="Image 126">
          <a:extLst>
            <a:ext uri="{FF2B5EF4-FFF2-40B4-BE49-F238E27FC236}">
              <a16:creationId xmlns:a16="http://schemas.microsoft.com/office/drawing/2014/main" id="{4F7E580C-B223-CDA9-68D3-77018A427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45" y="85549"/>
          <a:ext cx="10842914" cy="86463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585931</xdr:colOff>
      <xdr:row>0</xdr:row>
      <xdr:rowOff>0</xdr:rowOff>
    </xdr:from>
    <xdr:to>
      <xdr:col>18</xdr:col>
      <xdr:colOff>496252</xdr:colOff>
      <xdr:row>53</xdr:row>
      <xdr:rowOff>177298</xdr:rowOff>
    </xdr:to>
    <xdr:pic>
      <xdr:nvPicPr>
        <xdr:cNvPr id="73" name="Image 72">
          <a:extLst>
            <a:ext uri="{FF2B5EF4-FFF2-40B4-BE49-F238E27FC236}">
              <a16:creationId xmlns:a16="http://schemas.microsoft.com/office/drawing/2014/main" id="{6C00A0E9-0038-2C84-6EC5-0C2660CE4D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4181" y="0"/>
          <a:ext cx="9816321" cy="102737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248738</xdr:colOff>
      <xdr:row>3</xdr:row>
      <xdr:rowOff>77835</xdr:rowOff>
    </xdr:from>
    <xdr:to>
      <xdr:col>20</xdr:col>
      <xdr:colOff>17417</xdr:colOff>
      <xdr:row>45</xdr:row>
      <xdr:rowOff>98411</xdr:rowOff>
    </xdr:to>
    <xdr:pic>
      <xdr:nvPicPr>
        <xdr:cNvPr id="4" name="Image 3">
          <a:extLst>
            <a:ext uri="{FF2B5EF4-FFF2-40B4-BE49-F238E27FC236}">
              <a16:creationId xmlns:a16="http://schemas.microsoft.com/office/drawing/2014/main" id="{2D2A441F-FB88-0851-9E75-54B7ECCFD5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2238" y="662942"/>
          <a:ext cx="11398976" cy="75937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57150</xdr:colOff>
      <xdr:row>3</xdr:row>
      <xdr:rowOff>45720</xdr:rowOff>
    </xdr:from>
    <xdr:to>
      <xdr:col>17</xdr:col>
      <xdr:colOff>436752</xdr:colOff>
      <xdr:row>14</xdr:row>
      <xdr:rowOff>104967</xdr:rowOff>
    </xdr:to>
    <xdr:pic>
      <xdr:nvPicPr>
        <xdr:cNvPr id="2" name="Picture 1">
          <a:extLst>
            <a:ext uri="{FF2B5EF4-FFF2-40B4-BE49-F238E27FC236}">
              <a16:creationId xmlns:a16="http://schemas.microsoft.com/office/drawing/2014/main" id="{E4E8F8CD-5642-4BD8-BBEF-3B6F94724681}"/>
            </a:ext>
          </a:extLst>
        </xdr:cNvPr>
        <xdr:cNvPicPr>
          <a:picLocks noChangeAspect="1"/>
        </xdr:cNvPicPr>
      </xdr:nvPicPr>
      <xdr:blipFill>
        <a:blip xmlns:r="http://schemas.openxmlformats.org/officeDocument/2006/relationships" r:embed="rId1"/>
        <a:stretch>
          <a:fillRect/>
        </a:stretch>
      </xdr:blipFill>
      <xdr:spPr>
        <a:xfrm>
          <a:off x="6915150" y="617220"/>
          <a:ext cx="5846952" cy="22309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32</xdr:col>
      <xdr:colOff>487184</xdr:colOff>
      <xdr:row>6</xdr:row>
      <xdr:rowOff>60464</xdr:rowOff>
    </xdr:from>
    <xdr:to>
      <xdr:col>52</xdr:col>
      <xdr:colOff>130844</xdr:colOff>
      <xdr:row>42</xdr:row>
      <xdr:rowOff>133350</xdr:rowOff>
    </xdr:to>
    <xdr:pic>
      <xdr:nvPicPr>
        <xdr:cNvPr id="2" name="Picture 1" descr="Figure">
          <a:extLst>
            <a:ext uri="{FF2B5EF4-FFF2-40B4-BE49-F238E27FC236}">
              <a16:creationId xmlns:a16="http://schemas.microsoft.com/office/drawing/2014/main" id="{1B4ECCDE-D8ED-AC33-8271-7E8C5AF58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94384" y="1012964"/>
          <a:ext cx="11835660" cy="6930886"/>
        </a:xfrm>
        <a:prstGeom prst="rect">
          <a:avLst/>
        </a:prstGeom>
      </xdr:spPr>
    </xdr:pic>
    <xdr:clientData/>
  </xdr:twoCellAnchor>
  <xdr:twoCellAnchor>
    <xdr:from>
      <xdr:col>6</xdr:col>
      <xdr:colOff>163284</xdr:colOff>
      <xdr:row>51</xdr:row>
      <xdr:rowOff>168728</xdr:rowOff>
    </xdr:from>
    <xdr:to>
      <xdr:col>14</xdr:col>
      <xdr:colOff>511627</xdr:colOff>
      <xdr:row>65</xdr:row>
      <xdr:rowOff>65314</xdr:rowOff>
    </xdr:to>
    <xdr:sp macro="" textlink="">
      <xdr:nvSpPr>
        <xdr:cNvPr id="5" name="Rectangle 4">
          <a:extLst>
            <a:ext uri="{FF2B5EF4-FFF2-40B4-BE49-F238E27FC236}">
              <a16:creationId xmlns:a16="http://schemas.microsoft.com/office/drawing/2014/main" id="{B2F270DD-9626-E98C-CB33-C9F2B9677DE3}"/>
            </a:ext>
          </a:extLst>
        </xdr:cNvPr>
        <xdr:cNvSpPr/>
      </xdr:nvSpPr>
      <xdr:spPr>
        <a:xfrm>
          <a:off x="3820884" y="9421585"/>
          <a:ext cx="5225143" cy="2487386"/>
        </a:xfrm>
        <a:prstGeom prst="rect">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r>
            <a:rPr lang="en-GB" sz="1800" b="1">
              <a:solidFill>
                <a:sysClr val="windowText" lastClr="000000"/>
              </a:solidFill>
            </a:rPr>
            <a:t>Note to designers:</a:t>
          </a:r>
          <a:r>
            <a:rPr lang="en-GB" sz="1800" b="1" baseline="0">
              <a:solidFill>
                <a:sysClr val="windowText" lastClr="000000"/>
              </a:solidFill>
            </a:rPr>
            <a:t> </a:t>
          </a:r>
          <a:r>
            <a:rPr lang="en-GB" sz="1800" baseline="0">
              <a:solidFill>
                <a:sysClr val="windowText" lastClr="000000"/>
              </a:solidFill>
            </a:rPr>
            <a:t>feel free to suggest edits. Especially that the legend right now only show the color difference of ICE, is there a way to represent the legend differently? </a:t>
          </a:r>
        </a:p>
        <a:p>
          <a:pPr algn="l"/>
          <a:r>
            <a:rPr lang="en-GB" sz="1800" baseline="0">
              <a:solidFill>
                <a:sysClr val="windowText" lastClr="000000"/>
              </a:solidFill>
            </a:rPr>
            <a:t>Might be interesting to show that flags on the x-axis or different color for each region.</a:t>
          </a:r>
        </a:p>
      </xdr:txBody>
    </xdr:sp>
    <xdr:clientData/>
  </xdr:twoCellAnchor>
  <xdr:twoCellAnchor editAs="oneCell">
    <xdr:from>
      <xdr:col>5</xdr:col>
      <xdr:colOff>316229</xdr:colOff>
      <xdr:row>0</xdr:row>
      <xdr:rowOff>53340</xdr:rowOff>
    </xdr:from>
    <xdr:to>
      <xdr:col>21</xdr:col>
      <xdr:colOff>213359</xdr:colOff>
      <xdr:row>36</xdr:row>
      <xdr:rowOff>55354</xdr:rowOff>
    </xdr:to>
    <xdr:pic>
      <xdr:nvPicPr>
        <xdr:cNvPr id="7" name="Image 6">
          <a:extLst>
            <a:ext uri="{FF2B5EF4-FFF2-40B4-BE49-F238E27FC236}">
              <a16:creationId xmlns:a16="http://schemas.microsoft.com/office/drawing/2014/main" id="{D60C9BA1-85B7-F103-8770-4B9E384B3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4229" y="53340"/>
          <a:ext cx="9656445" cy="65285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417195</xdr:colOff>
      <xdr:row>7</xdr:row>
      <xdr:rowOff>116204</xdr:rowOff>
    </xdr:from>
    <xdr:to>
      <xdr:col>15</xdr:col>
      <xdr:colOff>132534</xdr:colOff>
      <xdr:row>44</xdr:row>
      <xdr:rowOff>73074</xdr:rowOff>
    </xdr:to>
    <xdr:pic>
      <xdr:nvPicPr>
        <xdr:cNvPr id="3" name="Image 2">
          <a:extLst>
            <a:ext uri="{FF2B5EF4-FFF2-40B4-BE49-F238E27FC236}">
              <a16:creationId xmlns:a16="http://schemas.microsoft.com/office/drawing/2014/main" id="{27800842-F878-25D7-755E-B7F7FC4581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7195" y="1383029"/>
          <a:ext cx="10370820" cy="6652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342900</xdr:colOff>
      <xdr:row>2</xdr:row>
      <xdr:rowOff>28575</xdr:rowOff>
    </xdr:from>
    <xdr:to>
      <xdr:col>14</xdr:col>
      <xdr:colOff>300990</xdr:colOff>
      <xdr:row>28</xdr:row>
      <xdr:rowOff>170422</xdr:rowOff>
    </xdr:to>
    <xdr:pic>
      <xdr:nvPicPr>
        <xdr:cNvPr id="4" name="Image 3">
          <a:extLst>
            <a:ext uri="{FF2B5EF4-FFF2-40B4-BE49-F238E27FC236}">
              <a16:creationId xmlns:a16="http://schemas.microsoft.com/office/drawing/2014/main" id="{1AECEE72-F56F-2EDA-2B16-97C5E612AB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1450" y="504825"/>
          <a:ext cx="7768590" cy="48567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266057</xdr:colOff>
      <xdr:row>8</xdr:row>
      <xdr:rowOff>149678</xdr:rowOff>
    </xdr:from>
    <xdr:to>
      <xdr:col>12</xdr:col>
      <xdr:colOff>211628</xdr:colOff>
      <xdr:row>75</xdr:row>
      <xdr:rowOff>172232</xdr:rowOff>
    </xdr:to>
    <xdr:pic>
      <xdr:nvPicPr>
        <xdr:cNvPr id="5" name="Image 4">
          <a:extLst>
            <a:ext uri="{FF2B5EF4-FFF2-40B4-BE49-F238E27FC236}">
              <a16:creationId xmlns:a16="http://schemas.microsoft.com/office/drawing/2014/main" id="{1B71A4AC-7D17-63F9-6E69-389ABE71C2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057" y="1535133"/>
          <a:ext cx="15164443" cy="1161621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33203</xdr:colOff>
      <xdr:row>1</xdr:row>
      <xdr:rowOff>138247</xdr:rowOff>
    </xdr:from>
    <xdr:to>
      <xdr:col>24</xdr:col>
      <xdr:colOff>410508</xdr:colOff>
      <xdr:row>47</xdr:row>
      <xdr:rowOff>122465</xdr:rowOff>
    </xdr:to>
    <xdr:pic>
      <xdr:nvPicPr>
        <xdr:cNvPr id="6" name="Image 5">
          <a:extLst>
            <a:ext uri="{FF2B5EF4-FFF2-40B4-BE49-F238E27FC236}">
              <a16:creationId xmlns:a16="http://schemas.microsoft.com/office/drawing/2014/main" id="{EEAA7B5C-0CF4-82B4-97A4-5059F33DA5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90310" y="315140"/>
          <a:ext cx="12011412" cy="81212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420253</xdr:colOff>
      <xdr:row>16</xdr:row>
      <xdr:rowOff>6356</xdr:rowOff>
    </xdr:from>
    <xdr:to>
      <xdr:col>20</xdr:col>
      <xdr:colOff>130360</xdr:colOff>
      <xdr:row>65</xdr:row>
      <xdr:rowOff>55528</xdr:rowOff>
    </xdr:to>
    <xdr:pic>
      <xdr:nvPicPr>
        <xdr:cNvPr id="4" name="Image 3">
          <a:extLst>
            <a:ext uri="{FF2B5EF4-FFF2-40B4-BE49-F238E27FC236}">
              <a16:creationId xmlns:a16="http://schemas.microsoft.com/office/drawing/2014/main" id="{1F712B9C-2D64-9FD9-4CA4-943EC58105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389" y="2777265"/>
          <a:ext cx="13000773" cy="854270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48</xdr:col>
      <xdr:colOff>69850</xdr:colOff>
      <xdr:row>10</xdr:row>
      <xdr:rowOff>143741</xdr:rowOff>
    </xdr:from>
    <xdr:to>
      <xdr:col>74</xdr:col>
      <xdr:colOff>457200</xdr:colOff>
      <xdr:row>51</xdr:row>
      <xdr:rowOff>150054</xdr:rowOff>
    </xdr:to>
    <xdr:pic>
      <xdr:nvPicPr>
        <xdr:cNvPr id="5" name="Picture 4" descr="Ein Bild, das Text, Screenshot, Diagramm, Reihe enthält.&#10;&#10;Automatisch generierte Beschreibung">
          <a:extLst>
            <a:ext uri="{FF2B5EF4-FFF2-40B4-BE49-F238E27FC236}">
              <a16:creationId xmlns:a16="http://schemas.microsoft.com/office/drawing/2014/main" id="{CE1ADF72-7CAB-C6BE-9DE4-2ED73EF7751E}"/>
            </a:ext>
          </a:extLst>
        </xdr:cNvPr>
        <xdr:cNvPicPr>
          <a:picLocks noChangeAspect="1"/>
        </xdr:cNvPicPr>
      </xdr:nvPicPr>
      <xdr:blipFill>
        <a:blip xmlns:r="http://schemas.openxmlformats.org/officeDocument/2006/relationships" r:embed="rId1"/>
        <a:stretch>
          <a:fillRect/>
        </a:stretch>
      </xdr:blipFill>
      <xdr:spPr>
        <a:xfrm>
          <a:off x="29330650" y="1789661"/>
          <a:ext cx="16236950" cy="7504393"/>
        </a:xfrm>
        <a:prstGeom prst="rect">
          <a:avLst/>
        </a:prstGeom>
      </xdr:spPr>
    </xdr:pic>
    <xdr:clientData/>
  </xdr:twoCellAnchor>
  <xdr:twoCellAnchor editAs="oneCell">
    <xdr:from>
      <xdr:col>10</xdr:col>
      <xdr:colOff>241038</xdr:colOff>
      <xdr:row>2</xdr:row>
      <xdr:rowOff>84156</xdr:rowOff>
    </xdr:from>
    <xdr:to>
      <xdr:col>31</xdr:col>
      <xdr:colOff>336176</xdr:colOff>
      <xdr:row>36</xdr:row>
      <xdr:rowOff>3637</xdr:rowOff>
    </xdr:to>
    <xdr:pic>
      <xdr:nvPicPr>
        <xdr:cNvPr id="8" name="Image 7">
          <a:extLst>
            <a:ext uri="{FF2B5EF4-FFF2-40B4-BE49-F238E27FC236}">
              <a16:creationId xmlns:a16="http://schemas.microsoft.com/office/drawing/2014/main" id="{3ABA6769-C639-2EA9-C863-DAC4B4D3FA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3214" y="442744"/>
          <a:ext cx="12802609" cy="60154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631914</xdr:colOff>
      <xdr:row>3</xdr:row>
      <xdr:rowOff>83547</xdr:rowOff>
    </xdr:from>
    <xdr:to>
      <xdr:col>19</xdr:col>
      <xdr:colOff>555715</xdr:colOff>
      <xdr:row>46</xdr:row>
      <xdr:rowOff>37146</xdr:rowOff>
    </xdr:to>
    <xdr:pic>
      <xdr:nvPicPr>
        <xdr:cNvPr id="2" name="Image 1">
          <a:extLst>
            <a:ext uri="{FF2B5EF4-FFF2-40B4-BE49-F238E27FC236}">
              <a16:creationId xmlns:a16="http://schemas.microsoft.com/office/drawing/2014/main" id="{088684B4-2D0B-B0A6-F60D-E50D2ACC6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1021" y="709476"/>
          <a:ext cx="10782301" cy="75910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87358</xdr:colOff>
      <xdr:row>0</xdr:row>
      <xdr:rowOff>138249</xdr:rowOff>
    </xdr:from>
    <xdr:to>
      <xdr:col>24</xdr:col>
      <xdr:colOff>235132</xdr:colOff>
      <xdr:row>47</xdr:row>
      <xdr:rowOff>167910</xdr:rowOff>
    </xdr:to>
    <xdr:pic>
      <xdr:nvPicPr>
        <xdr:cNvPr id="6" name="Image 5">
          <a:extLst>
            <a:ext uri="{FF2B5EF4-FFF2-40B4-BE49-F238E27FC236}">
              <a16:creationId xmlns:a16="http://schemas.microsoft.com/office/drawing/2014/main" id="{D1036050-C81C-4603-C262-7499D92BC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61287" y="138249"/>
          <a:ext cx="11169559" cy="83436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194582</xdr:colOff>
      <xdr:row>2</xdr:row>
      <xdr:rowOff>19594</xdr:rowOff>
    </xdr:from>
    <xdr:to>
      <xdr:col>19</xdr:col>
      <xdr:colOff>307248</xdr:colOff>
      <xdr:row>48</xdr:row>
      <xdr:rowOff>52280</xdr:rowOff>
    </xdr:to>
    <xdr:pic>
      <xdr:nvPicPr>
        <xdr:cNvPr id="5" name="Image 4">
          <a:extLst>
            <a:ext uri="{FF2B5EF4-FFF2-40B4-BE49-F238E27FC236}">
              <a16:creationId xmlns:a16="http://schemas.microsoft.com/office/drawing/2014/main" id="{ED507AB2-94EB-D12B-2174-9597E19A5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1546" y="373380"/>
          <a:ext cx="9909809" cy="81697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506038</xdr:colOff>
      <xdr:row>10</xdr:row>
      <xdr:rowOff>155863</xdr:rowOff>
    </xdr:from>
    <xdr:to>
      <xdr:col>16</xdr:col>
      <xdr:colOff>167468</xdr:colOff>
      <xdr:row>53</xdr:row>
      <xdr:rowOff>92597</xdr:rowOff>
    </xdr:to>
    <xdr:pic>
      <xdr:nvPicPr>
        <xdr:cNvPr id="5" name="Image 4">
          <a:extLst>
            <a:ext uri="{FF2B5EF4-FFF2-40B4-BE49-F238E27FC236}">
              <a16:creationId xmlns:a16="http://schemas.microsoft.com/office/drawing/2014/main" id="{C12AAF6F-A211-F7AC-8869-04272AB43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6038" y="2130136"/>
          <a:ext cx="12193905" cy="751239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284711</xdr:colOff>
      <xdr:row>1</xdr:row>
      <xdr:rowOff>98193</xdr:rowOff>
    </xdr:from>
    <xdr:to>
      <xdr:col>26</xdr:col>
      <xdr:colOff>82781</xdr:colOff>
      <xdr:row>32</xdr:row>
      <xdr:rowOff>54718</xdr:rowOff>
    </xdr:to>
    <xdr:pic>
      <xdr:nvPicPr>
        <xdr:cNvPr id="8" name="Image 7">
          <a:extLst>
            <a:ext uri="{FF2B5EF4-FFF2-40B4-BE49-F238E27FC236}">
              <a16:creationId xmlns:a16="http://schemas.microsoft.com/office/drawing/2014/main" id="{72E23D42-CE09-AA85-7AFC-FA3649589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4938" y="271375"/>
          <a:ext cx="12525029" cy="57099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306180</xdr:colOff>
      <xdr:row>1</xdr:row>
      <xdr:rowOff>12887</xdr:rowOff>
    </xdr:from>
    <xdr:to>
      <xdr:col>22</xdr:col>
      <xdr:colOff>477118</xdr:colOff>
      <xdr:row>43</xdr:row>
      <xdr:rowOff>138628</xdr:rowOff>
    </xdr:to>
    <xdr:pic>
      <xdr:nvPicPr>
        <xdr:cNvPr id="5" name="Image 4">
          <a:extLst>
            <a:ext uri="{FF2B5EF4-FFF2-40B4-BE49-F238E27FC236}">
              <a16:creationId xmlns:a16="http://schemas.microsoft.com/office/drawing/2014/main" id="{0F72F9EA-0606-2552-E89D-01051E3F5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4680" y="186069"/>
          <a:ext cx="12293665" cy="73993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190500</xdr:colOff>
      <xdr:row>2</xdr:row>
      <xdr:rowOff>87813</xdr:rowOff>
    </xdr:from>
    <xdr:to>
      <xdr:col>13</xdr:col>
      <xdr:colOff>520065</xdr:colOff>
      <xdr:row>27</xdr:row>
      <xdr:rowOff>174231</xdr:rowOff>
    </xdr:to>
    <xdr:pic>
      <xdr:nvPicPr>
        <xdr:cNvPr id="4" name="Image 3">
          <a:extLst>
            <a:ext uri="{FF2B5EF4-FFF2-40B4-BE49-F238E27FC236}">
              <a16:creationId xmlns:a16="http://schemas.microsoft.com/office/drawing/2014/main" id="{5000A742-0A3B-7B12-10D7-250F1DF0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564063"/>
          <a:ext cx="7360920" cy="460698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35</xdr:col>
      <xdr:colOff>344533</xdr:colOff>
      <xdr:row>4</xdr:row>
      <xdr:rowOff>101101</xdr:rowOff>
    </xdr:from>
    <xdr:to>
      <xdr:col>47</xdr:col>
      <xdr:colOff>155302</xdr:colOff>
      <xdr:row>29</xdr:row>
      <xdr:rowOff>73536</xdr:rowOff>
    </xdr:to>
    <xdr:pic>
      <xdr:nvPicPr>
        <xdr:cNvPr id="2" name="Picture 1" descr="Ein Bild, das Text, Screenshot, Zahl, Schrift enthält.&#10;&#10;Automatisch generierte Beschreibung">
          <a:extLst>
            <a:ext uri="{FF2B5EF4-FFF2-40B4-BE49-F238E27FC236}">
              <a16:creationId xmlns:a16="http://schemas.microsoft.com/office/drawing/2014/main" id="{020FEF67-5BE0-19CD-AB50-6D911812AA01}"/>
            </a:ext>
          </a:extLst>
        </xdr:cNvPr>
        <xdr:cNvPicPr>
          <a:picLocks noChangeAspect="1"/>
        </xdr:cNvPicPr>
      </xdr:nvPicPr>
      <xdr:blipFill>
        <a:blip xmlns:r="http://schemas.openxmlformats.org/officeDocument/2006/relationships" r:embed="rId1"/>
        <a:stretch>
          <a:fillRect/>
        </a:stretch>
      </xdr:blipFill>
      <xdr:spPr>
        <a:xfrm>
          <a:off x="20775658" y="482101"/>
          <a:ext cx="7244715" cy="4731761"/>
        </a:xfrm>
        <a:prstGeom prst="rect">
          <a:avLst/>
        </a:prstGeom>
      </xdr:spPr>
    </xdr:pic>
    <xdr:clientData/>
  </xdr:twoCellAnchor>
  <xdr:twoCellAnchor editAs="oneCell">
    <xdr:from>
      <xdr:col>1</xdr:col>
      <xdr:colOff>3595183</xdr:colOff>
      <xdr:row>8</xdr:row>
      <xdr:rowOff>93011</xdr:rowOff>
    </xdr:from>
    <xdr:to>
      <xdr:col>6</xdr:col>
      <xdr:colOff>3757556</xdr:colOff>
      <xdr:row>40</xdr:row>
      <xdr:rowOff>49463</xdr:rowOff>
    </xdr:to>
    <xdr:pic>
      <xdr:nvPicPr>
        <xdr:cNvPr id="4" name="Image 3">
          <a:extLst>
            <a:ext uri="{FF2B5EF4-FFF2-40B4-BE49-F238E27FC236}">
              <a16:creationId xmlns:a16="http://schemas.microsoft.com/office/drawing/2014/main" id="{4B39ED31-916A-F7B6-1B27-26730DC361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301" y="1527364"/>
          <a:ext cx="6930726" cy="56938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480606</xdr:colOff>
      <xdr:row>2</xdr:row>
      <xdr:rowOff>2995</xdr:rowOff>
    </xdr:from>
    <xdr:to>
      <xdr:col>26</xdr:col>
      <xdr:colOff>281125</xdr:colOff>
      <xdr:row>40</xdr:row>
      <xdr:rowOff>123695</xdr:rowOff>
    </xdr:to>
    <xdr:pic>
      <xdr:nvPicPr>
        <xdr:cNvPr id="8" name="Image 7">
          <a:extLst>
            <a:ext uri="{FF2B5EF4-FFF2-40B4-BE49-F238E27FC236}">
              <a16:creationId xmlns:a16="http://schemas.microsoft.com/office/drawing/2014/main" id="{45A9FB67-B0A0-434C-8F7E-AD3D58CD3D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43356" y="438424"/>
          <a:ext cx="10346055" cy="69650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156660</xdr:colOff>
      <xdr:row>0</xdr:row>
      <xdr:rowOff>0</xdr:rowOff>
    </xdr:from>
    <xdr:to>
      <xdr:col>21</xdr:col>
      <xdr:colOff>479500</xdr:colOff>
      <xdr:row>42</xdr:row>
      <xdr:rowOff>133949</xdr:rowOff>
    </xdr:to>
    <xdr:pic>
      <xdr:nvPicPr>
        <xdr:cNvPr id="3" name="Image 2">
          <a:extLst>
            <a:ext uri="{FF2B5EF4-FFF2-40B4-BE49-F238E27FC236}">
              <a16:creationId xmlns:a16="http://schemas.microsoft.com/office/drawing/2014/main" id="{B923FE4E-30CD-B65D-34B3-F85F2380F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6336" y="0"/>
          <a:ext cx="8198895" cy="76643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603532</xdr:colOff>
      <xdr:row>2</xdr:row>
      <xdr:rowOff>43226</xdr:rowOff>
    </xdr:from>
    <xdr:to>
      <xdr:col>13</xdr:col>
      <xdr:colOff>614821</xdr:colOff>
      <xdr:row>38</xdr:row>
      <xdr:rowOff>32794</xdr:rowOff>
    </xdr:to>
    <xdr:pic>
      <xdr:nvPicPr>
        <xdr:cNvPr id="3" name="Image 2">
          <a:extLst>
            <a:ext uri="{FF2B5EF4-FFF2-40B4-BE49-F238E27FC236}">
              <a16:creationId xmlns:a16="http://schemas.microsoft.com/office/drawing/2014/main" id="{DB694B21-B561-F69F-3120-849EF33C98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125" y="396004"/>
          <a:ext cx="7772400" cy="644540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251808</xdr:colOff>
      <xdr:row>1</xdr:row>
      <xdr:rowOff>74732</xdr:rowOff>
    </xdr:from>
    <xdr:to>
      <xdr:col>15</xdr:col>
      <xdr:colOff>183819</xdr:colOff>
      <xdr:row>32</xdr:row>
      <xdr:rowOff>161926</xdr:rowOff>
    </xdr:to>
    <xdr:pic>
      <xdr:nvPicPr>
        <xdr:cNvPr id="5" name="Image 4">
          <a:extLst>
            <a:ext uri="{FF2B5EF4-FFF2-40B4-BE49-F238E27FC236}">
              <a16:creationId xmlns:a16="http://schemas.microsoft.com/office/drawing/2014/main" id="{1CB01769-5B68-5F74-5F06-5E46DBD551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82239" y="260853"/>
          <a:ext cx="7781925" cy="6032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565786</xdr:colOff>
      <xdr:row>2</xdr:row>
      <xdr:rowOff>21499</xdr:rowOff>
    </xdr:from>
    <xdr:to>
      <xdr:col>22</xdr:col>
      <xdr:colOff>135675</xdr:colOff>
      <xdr:row>33</xdr:row>
      <xdr:rowOff>93073</xdr:rowOff>
    </xdr:to>
    <xdr:pic>
      <xdr:nvPicPr>
        <xdr:cNvPr id="6" name="Image 5">
          <a:extLst>
            <a:ext uri="{FF2B5EF4-FFF2-40B4-BE49-F238E27FC236}">
              <a16:creationId xmlns:a16="http://schemas.microsoft.com/office/drawing/2014/main" id="{68A45ECA-9538-6438-3760-207E977BE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77572" y="375285"/>
          <a:ext cx="8861391" cy="61093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402498</xdr:colOff>
      <xdr:row>1</xdr:row>
      <xdr:rowOff>38916</xdr:rowOff>
    </xdr:from>
    <xdr:to>
      <xdr:col>21</xdr:col>
      <xdr:colOff>557891</xdr:colOff>
      <xdr:row>49</xdr:row>
      <xdr:rowOff>124217</xdr:rowOff>
    </xdr:to>
    <xdr:pic>
      <xdr:nvPicPr>
        <xdr:cNvPr id="4" name="Image 3">
          <a:extLst>
            <a:ext uri="{FF2B5EF4-FFF2-40B4-BE49-F238E27FC236}">
              <a16:creationId xmlns:a16="http://schemas.microsoft.com/office/drawing/2014/main" id="{47EDCB4E-D1F3-0631-98E3-0C23BD2D8D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33677" y="215809"/>
          <a:ext cx="8346893" cy="50383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58237</xdr:colOff>
      <xdr:row>1</xdr:row>
      <xdr:rowOff>83546</xdr:rowOff>
    </xdr:from>
    <xdr:to>
      <xdr:col>14</xdr:col>
      <xdr:colOff>13607</xdr:colOff>
      <xdr:row>40</xdr:row>
      <xdr:rowOff>116062</xdr:rowOff>
    </xdr:to>
    <xdr:pic>
      <xdr:nvPicPr>
        <xdr:cNvPr id="5" name="Image 4">
          <a:extLst>
            <a:ext uri="{FF2B5EF4-FFF2-40B4-BE49-F238E27FC236}">
              <a16:creationId xmlns:a16="http://schemas.microsoft.com/office/drawing/2014/main" id="{0B684487-0E02-C96C-67CF-194BA330A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37" y="260439"/>
          <a:ext cx="8527870" cy="69313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475895</xdr:colOff>
      <xdr:row>6</xdr:row>
      <xdr:rowOff>35756</xdr:rowOff>
    </xdr:from>
    <xdr:to>
      <xdr:col>21</xdr:col>
      <xdr:colOff>286325</xdr:colOff>
      <xdr:row>7</xdr:row>
      <xdr:rowOff>80925</xdr:rowOff>
    </xdr:to>
    <xdr:sp macro="" textlink="">
      <xdr:nvSpPr>
        <xdr:cNvPr id="144" name="TextBox 20">
          <a:extLst>
            <a:ext uri="{FF2B5EF4-FFF2-40B4-BE49-F238E27FC236}">
              <a16:creationId xmlns:a16="http://schemas.microsoft.com/office/drawing/2014/main" id="{A62132A4-1F57-44A4-975D-1C24835C16F2}"/>
            </a:ext>
          </a:extLst>
        </xdr:cNvPr>
        <xdr:cNvSpPr txBox="1"/>
      </xdr:nvSpPr>
      <xdr:spPr>
        <a:xfrm>
          <a:off x="12076857" y="1149448"/>
          <a:ext cx="1031583" cy="230785"/>
        </a:xfrm>
        <a:prstGeom prst="rect">
          <a:avLst/>
        </a:prstGeom>
        <a:noFill/>
      </xdr:spPr>
      <xdr:txBody>
        <a:bodyPr wrap="square" rtlCol="0">
          <a:noAutofit/>
        </a:bodyPr>
        <a:lstStyle>
          <a:defPPr>
            <a:defRPr lang="de-DE"/>
          </a:defPPr>
          <a:lvl1pPr algn="l" rtl="0" eaLnBrk="0" fontAlgn="base" hangingPunct="0">
            <a:spcBef>
              <a:spcPct val="0"/>
            </a:spcBef>
            <a:spcAft>
              <a:spcPct val="0"/>
            </a:spcAft>
            <a:defRPr sz="2200" b="1" kern="1200">
              <a:solidFill>
                <a:srgbClr val="999999"/>
              </a:solidFill>
              <a:latin typeface="Arial" charset="0"/>
              <a:ea typeface="+mn-ea"/>
              <a:cs typeface="+mn-cs"/>
            </a:defRPr>
          </a:lvl1pPr>
          <a:lvl2pPr marL="457200" algn="l" rtl="0" eaLnBrk="0" fontAlgn="base" hangingPunct="0">
            <a:spcBef>
              <a:spcPct val="0"/>
            </a:spcBef>
            <a:spcAft>
              <a:spcPct val="0"/>
            </a:spcAft>
            <a:defRPr sz="2200" b="1" kern="1200">
              <a:solidFill>
                <a:srgbClr val="999999"/>
              </a:solidFill>
              <a:latin typeface="Arial" charset="0"/>
              <a:ea typeface="+mn-ea"/>
              <a:cs typeface="+mn-cs"/>
            </a:defRPr>
          </a:lvl2pPr>
          <a:lvl3pPr marL="914400" algn="l" rtl="0" eaLnBrk="0" fontAlgn="base" hangingPunct="0">
            <a:spcBef>
              <a:spcPct val="0"/>
            </a:spcBef>
            <a:spcAft>
              <a:spcPct val="0"/>
            </a:spcAft>
            <a:defRPr sz="2200" b="1" kern="1200">
              <a:solidFill>
                <a:srgbClr val="999999"/>
              </a:solidFill>
              <a:latin typeface="Arial" charset="0"/>
              <a:ea typeface="+mn-ea"/>
              <a:cs typeface="+mn-cs"/>
            </a:defRPr>
          </a:lvl3pPr>
          <a:lvl4pPr marL="1371600" algn="l" rtl="0" eaLnBrk="0" fontAlgn="base" hangingPunct="0">
            <a:spcBef>
              <a:spcPct val="0"/>
            </a:spcBef>
            <a:spcAft>
              <a:spcPct val="0"/>
            </a:spcAft>
            <a:defRPr sz="2200" b="1" kern="1200">
              <a:solidFill>
                <a:srgbClr val="999999"/>
              </a:solidFill>
              <a:latin typeface="Arial" charset="0"/>
              <a:ea typeface="+mn-ea"/>
              <a:cs typeface="+mn-cs"/>
            </a:defRPr>
          </a:lvl4pPr>
          <a:lvl5pPr marL="1828800" algn="l" rtl="0" eaLnBrk="0" fontAlgn="base" hangingPunct="0">
            <a:spcBef>
              <a:spcPct val="0"/>
            </a:spcBef>
            <a:spcAft>
              <a:spcPct val="0"/>
            </a:spcAft>
            <a:defRPr sz="2200" b="1" kern="1200">
              <a:solidFill>
                <a:srgbClr val="999999"/>
              </a:solidFill>
              <a:latin typeface="Arial" charset="0"/>
              <a:ea typeface="+mn-ea"/>
              <a:cs typeface="+mn-cs"/>
            </a:defRPr>
          </a:lvl5pPr>
          <a:lvl6pPr marL="2286000" algn="l" defTabSz="914400" rtl="0" eaLnBrk="1" latinLnBrk="0" hangingPunct="1">
            <a:defRPr sz="2200" b="1" kern="1200">
              <a:solidFill>
                <a:srgbClr val="999999"/>
              </a:solidFill>
              <a:latin typeface="Arial" charset="0"/>
              <a:ea typeface="+mn-ea"/>
              <a:cs typeface="+mn-cs"/>
            </a:defRPr>
          </a:lvl6pPr>
          <a:lvl7pPr marL="2743200" algn="l" defTabSz="914400" rtl="0" eaLnBrk="1" latinLnBrk="0" hangingPunct="1">
            <a:defRPr sz="2200" b="1" kern="1200">
              <a:solidFill>
                <a:srgbClr val="999999"/>
              </a:solidFill>
              <a:latin typeface="Arial" charset="0"/>
              <a:ea typeface="+mn-ea"/>
              <a:cs typeface="+mn-cs"/>
            </a:defRPr>
          </a:lvl7pPr>
          <a:lvl8pPr marL="3200400" algn="l" defTabSz="914400" rtl="0" eaLnBrk="1" latinLnBrk="0" hangingPunct="1">
            <a:defRPr sz="2200" b="1" kern="1200">
              <a:solidFill>
                <a:srgbClr val="999999"/>
              </a:solidFill>
              <a:latin typeface="Arial" charset="0"/>
              <a:ea typeface="+mn-ea"/>
              <a:cs typeface="+mn-cs"/>
            </a:defRPr>
          </a:lvl8pPr>
          <a:lvl9pPr marL="3657600" algn="l" defTabSz="914400" rtl="0" eaLnBrk="1" latinLnBrk="0" hangingPunct="1">
            <a:defRPr sz="2200" b="1" kern="1200">
              <a:solidFill>
                <a:srgbClr val="999999"/>
              </a:solidFill>
              <a:latin typeface="Arial" charset="0"/>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900" b="1" i="0" u="none" strike="noStrike" kern="1200" cap="none" spc="0" normalizeH="0" baseline="0">
              <a:ln>
                <a:noFill/>
              </a:ln>
              <a:solidFill>
                <a:prstClr val="white"/>
              </a:solidFill>
              <a:effectLst/>
              <a:uLnTx/>
              <a:uFillTx/>
              <a:latin typeface="Calibri" panose="020F0502020204030204"/>
              <a:ea typeface="+mn-ea"/>
              <a:cs typeface="+mn-cs"/>
            </a:rPr>
            <a:t>Passenger</a:t>
          </a:r>
        </a:p>
      </xdr:txBody>
    </xdr:sp>
    <xdr:clientData/>
  </xdr:twoCellAnchor>
  <xdr:twoCellAnchor editAs="oneCell">
    <xdr:from>
      <xdr:col>0</xdr:col>
      <xdr:colOff>130732</xdr:colOff>
      <xdr:row>1</xdr:row>
      <xdr:rowOff>78701</xdr:rowOff>
    </xdr:from>
    <xdr:to>
      <xdr:col>20</xdr:col>
      <xdr:colOff>398060</xdr:colOff>
      <xdr:row>48</xdr:row>
      <xdr:rowOff>109695</xdr:rowOff>
    </xdr:to>
    <xdr:pic>
      <xdr:nvPicPr>
        <xdr:cNvPr id="116" name="Image 115">
          <a:extLst>
            <a:ext uri="{FF2B5EF4-FFF2-40B4-BE49-F238E27FC236}">
              <a16:creationId xmlns:a16="http://schemas.microsoft.com/office/drawing/2014/main" id="{1CF4C10B-811B-74E1-78F5-D61CB77EC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732" y="263514"/>
          <a:ext cx="12493447" cy="87172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315019</xdr:colOff>
      <xdr:row>1</xdr:row>
      <xdr:rowOff>69741</xdr:rowOff>
    </xdr:from>
    <xdr:to>
      <xdr:col>17</xdr:col>
      <xdr:colOff>450273</xdr:colOff>
      <xdr:row>49</xdr:row>
      <xdr:rowOff>67875</xdr:rowOff>
    </xdr:to>
    <xdr:pic>
      <xdr:nvPicPr>
        <xdr:cNvPr id="88" name="Image 87">
          <a:extLst>
            <a:ext uri="{FF2B5EF4-FFF2-40B4-BE49-F238E27FC236}">
              <a16:creationId xmlns:a16="http://schemas.microsoft.com/office/drawing/2014/main" id="{6B14F489-E60E-ED83-F17D-76650B971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019" y="242923"/>
          <a:ext cx="10439572" cy="83108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402860</xdr:colOff>
      <xdr:row>9</xdr:row>
      <xdr:rowOff>96641</xdr:rowOff>
    </xdr:from>
    <xdr:to>
      <xdr:col>6</xdr:col>
      <xdr:colOff>761743</xdr:colOff>
      <xdr:row>34</xdr:row>
      <xdr:rowOff>158512</xdr:rowOff>
    </xdr:to>
    <xdr:pic>
      <xdr:nvPicPr>
        <xdr:cNvPr id="6" name="Image 5">
          <a:extLst>
            <a:ext uri="{FF2B5EF4-FFF2-40B4-BE49-F238E27FC236}">
              <a16:creationId xmlns:a16="http://schemas.microsoft.com/office/drawing/2014/main" id="{FA3D537E-50BF-A89E-E167-1C091EAF6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860" y="1811141"/>
          <a:ext cx="7759808" cy="4586246"/>
        </a:xfrm>
        <a:prstGeom prst="rect">
          <a:avLst/>
        </a:prstGeom>
      </xdr:spPr>
    </xdr:pic>
    <xdr:clientData/>
  </xdr:twoCellAnchor>
</xdr:wsDr>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Portugal" TargetMode="External"/><Relationship Id="rId21" Type="http://schemas.openxmlformats.org/officeDocument/2006/relationships/hyperlink" Target="https://www.bing.com/th?id=OSK.7_iYqjXftHmThTCYlh51zbqPoNnoe4Qk7UaH59Ba1Z0&amp;qlt=95" TargetMode="External"/><Relationship Id="rId42" Type="http://schemas.openxmlformats.org/officeDocument/2006/relationships/hyperlink" Target="https://www.bing.com/images/search?form=xlimg&amp;q=Brazil" TargetMode="External"/><Relationship Id="rId47" Type="http://schemas.openxmlformats.org/officeDocument/2006/relationships/hyperlink" Target="https://www.bing.com/th?id=OSK.cf17e786b97fde4860ff0b98a404701f&amp;qlt=95" TargetMode="External"/><Relationship Id="rId63" Type="http://schemas.openxmlformats.org/officeDocument/2006/relationships/hyperlink" Target="https://www.bing.com/th?id=OSK.ymB-aUlVtIPobu-J0CqOfis9WIfVxNvQ7P37PoJG0Dw&amp;qlt=95" TargetMode="External"/><Relationship Id="rId68" Type="http://schemas.openxmlformats.org/officeDocument/2006/relationships/hyperlink" Target="https://www.bing.com/images/search?form=xlimg&amp;q=Russia" TargetMode="External"/><Relationship Id="rId7" Type="http://schemas.openxmlformats.org/officeDocument/2006/relationships/hyperlink" Target="https://www.bing.com/th?id=OSK.3ad9dc82b4ada40031ce05d559610900&amp;qlt=95" TargetMode="External"/><Relationship Id="rId2" Type="http://schemas.openxmlformats.org/officeDocument/2006/relationships/hyperlink" Target="https://www.bing.com/images/search?form=xlimg&amp;q=Australia" TargetMode="External"/><Relationship Id="rId16" Type="http://schemas.openxmlformats.org/officeDocument/2006/relationships/hyperlink" Target="https://www.bing.com/images/search?form=xlimg&amp;q=Turkey" TargetMode="External"/><Relationship Id="rId29" Type="http://schemas.openxmlformats.org/officeDocument/2006/relationships/hyperlink" Target="https://www.bing.com/th?id=OSK.1a33b5115bfc290abc8869de29ebd567&amp;qlt=95" TargetMode="External"/><Relationship Id="rId11" Type="http://schemas.openxmlformats.org/officeDocument/2006/relationships/hyperlink" Target="https://www.bing.com/th?id=OSK.3386bc8d96f35351f9956787a1c677c6&amp;qlt=95" TargetMode="External"/><Relationship Id="rId24" Type="http://schemas.openxmlformats.org/officeDocument/2006/relationships/hyperlink" Target="https://www.bing.com/images/search?form=xlimg&amp;q=Italy" TargetMode="External"/><Relationship Id="rId32" Type="http://schemas.openxmlformats.org/officeDocument/2006/relationships/hyperlink" Target="https://www.bing.com/images/search?form=xlimg&amp;q=Poland" TargetMode="External"/><Relationship Id="rId37" Type="http://schemas.openxmlformats.org/officeDocument/2006/relationships/hyperlink" Target="https://www.bing.com/th?id=OSK.8p2k5lHoxkLkVFhhRavwz0TU1HJcwyyrphMGrCfxYiE&amp;qlt=95" TargetMode="External"/><Relationship Id="rId40" Type="http://schemas.openxmlformats.org/officeDocument/2006/relationships/hyperlink" Target="https://www.bing.com/images/search?form=xlimg&amp;q=Belgium" TargetMode="External"/><Relationship Id="rId45" Type="http://schemas.openxmlformats.org/officeDocument/2006/relationships/hyperlink" Target="https://www.bing.com/th?id=OSK.79dcfcb50bb489b9abd805e3a32b4d69&amp;qlt=95" TargetMode="External"/><Relationship Id="rId53" Type="http://schemas.openxmlformats.org/officeDocument/2006/relationships/hyperlink" Target="https://www.bing.com/th?id=OSK.5ca82a675c844491e9b0ecb82e975a85&amp;qlt=95" TargetMode="External"/><Relationship Id="rId58" Type="http://schemas.openxmlformats.org/officeDocument/2006/relationships/hyperlink" Target="https://www.bing.com/images/search?form=xlimg&amp;q=Zambia" TargetMode="External"/><Relationship Id="rId66" Type="http://schemas.openxmlformats.org/officeDocument/2006/relationships/hyperlink" Target="https://www.bing.com/images/search?form=xlimg&amp;q=Malaysia" TargetMode="External"/><Relationship Id="rId5" Type="http://schemas.openxmlformats.org/officeDocument/2006/relationships/hyperlink" Target="https://www.bing.com/th?id=OSK.mTs9AdlNDLziaMN3BIhJpWCGZaOOUwqIR2jN3FJEeTw&amp;qlt=95" TargetMode="External"/><Relationship Id="rId61" Type="http://schemas.openxmlformats.org/officeDocument/2006/relationships/hyperlink" Target="https://www.bing.com/th?id=OSK.GqOT1qhL9G6u_5AL8_ul98pC_nA8lVsG2EBdNFIzeRo&amp;qlt=95" TargetMode="External"/><Relationship Id="rId19" Type="http://schemas.openxmlformats.org/officeDocument/2006/relationships/hyperlink" Target="https://www.bing.com/th?id=OSK.IJoB2IAflCzjheZJfaz5mfzEWw5jRcoWEgDQz1yU2Yk&amp;qlt=95" TargetMode="External"/><Relationship Id="rId14" Type="http://schemas.openxmlformats.org/officeDocument/2006/relationships/hyperlink" Target="https://www.bing.com/images/search?form=xlimg&amp;q=Vietnam" TargetMode="External"/><Relationship Id="rId22" Type="http://schemas.openxmlformats.org/officeDocument/2006/relationships/hyperlink" Target="https://www.bing.com/images/search?form=xlimg&amp;q=Germany" TargetMode="External"/><Relationship Id="rId27" Type="http://schemas.openxmlformats.org/officeDocument/2006/relationships/hyperlink" Target="https://www.bing.com/th?id=OSK.2e5ae37a1125e977eb781fe1567bce8a&amp;qlt=95" TargetMode="External"/><Relationship Id="rId30" Type="http://schemas.openxmlformats.org/officeDocument/2006/relationships/hyperlink" Target="https://www.bing.com/images/search?form=xlimg&amp;q=United%20Kingdom" TargetMode="External"/><Relationship Id="rId35" Type="http://schemas.openxmlformats.org/officeDocument/2006/relationships/hyperlink" Target="https://www.bing.com/th?id=OSK.9131f9cc50427b26d6b4964a5feb9d7e&amp;qlt=95" TargetMode="External"/><Relationship Id="rId43" Type="http://schemas.openxmlformats.org/officeDocument/2006/relationships/hyperlink" Target="https://www.bing.com/th?id=OSK.1edc269d232791835391410ad86aef09&amp;qlt=95" TargetMode="External"/><Relationship Id="rId48" Type="http://schemas.openxmlformats.org/officeDocument/2006/relationships/hyperlink" Target="https://www.bing.com/images/search?form=xlimg&amp;q=Mexico" TargetMode="External"/><Relationship Id="rId56" Type="http://schemas.openxmlformats.org/officeDocument/2006/relationships/hyperlink" Target="https://www.bing.com/images/search?form=xlimg&amp;q=Kenya" TargetMode="External"/><Relationship Id="rId64" Type="http://schemas.openxmlformats.org/officeDocument/2006/relationships/hyperlink" Target="https://www.bing.com/images/search?form=xlimg&amp;q=Colombia" TargetMode="External"/><Relationship Id="rId69" Type="http://schemas.openxmlformats.org/officeDocument/2006/relationships/hyperlink" Target="https://www.bing.com/th?id=OSK.94d547e45ab6412094898994510adb0e&amp;qlt=95" TargetMode="External"/><Relationship Id="rId8" Type="http://schemas.openxmlformats.org/officeDocument/2006/relationships/hyperlink" Target="https://www.bing.com/images/search?form=xlimg&amp;q=South%20Korea" TargetMode="External"/><Relationship Id="rId51" Type="http://schemas.openxmlformats.org/officeDocument/2006/relationships/hyperlink" Target="https://www.bing.com/th?id=OSK.f2dbd079068622692d8b57832120921d&amp;qlt=95" TargetMode="External"/><Relationship Id="rId3" Type="http://schemas.openxmlformats.org/officeDocument/2006/relationships/hyperlink" Target="https://www.bing.com/th?id=OSK.Zl2rYbEOa6RnR5PxgY7VLDcsFkfskAZrZiNUjyMAlyM&amp;qlt=95" TargetMode="External"/><Relationship Id="rId12" Type="http://schemas.openxmlformats.org/officeDocument/2006/relationships/hyperlink" Target="https://www.bing.com/images/search?form=xlimg&amp;q=India" TargetMode="External"/><Relationship Id="rId17" Type="http://schemas.openxmlformats.org/officeDocument/2006/relationships/hyperlink" Target="https://www.bing.com/th?id=OSK.2645723e4c6975ff4c578c04da130f2e&amp;qlt=95" TargetMode="External"/><Relationship Id="rId25" Type="http://schemas.openxmlformats.org/officeDocument/2006/relationships/hyperlink" Target="https://www.bing.com/th?id=OSK.2d7b7af86f9a55648a4aec7fbe3969e6&amp;qlt=95" TargetMode="External"/><Relationship Id="rId33" Type="http://schemas.openxmlformats.org/officeDocument/2006/relationships/hyperlink" Target="https://www.bing.com/th?id=OSK.66c2ebf9a8cace2226269d70b1d3b0fc&amp;qlt=95" TargetMode="External"/><Relationship Id="rId38" Type="http://schemas.openxmlformats.org/officeDocument/2006/relationships/hyperlink" Target="https://www.bing.com/images/search?form=xlimg&amp;q=Netherlands" TargetMode="External"/><Relationship Id="rId46" Type="http://schemas.openxmlformats.org/officeDocument/2006/relationships/hyperlink" Target="https://www.bing.com/images/search?form=xlimg&amp;q=Chile" TargetMode="External"/><Relationship Id="rId59" Type="http://schemas.openxmlformats.org/officeDocument/2006/relationships/hyperlink" Target="https://www.bing.com/th?id=OSK.95c88aabdfda8a843ae09480e438e76d&amp;qlt=95" TargetMode="External"/><Relationship Id="rId67" Type="http://schemas.openxmlformats.org/officeDocument/2006/relationships/hyperlink" Target="https://www.bing.com/th?id=OSK.-vv9GBngWnUSPvi3oyl0yHQjBgdeoIaih8KMBshpXcM&amp;qlt=95" TargetMode="External"/><Relationship Id="rId20" Type="http://schemas.openxmlformats.org/officeDocument/2006/relationships/hyperlink" Target="https://www.bing.com/images/search?form=xlimg&amp;q=France" TargetMode="External"/><Relationship Id="rId41" Type="http://schemas.openxmlformats.org/officeDocument/2006/relationships/hyperlink" Target="https://www.bing.com/th?id=OSK.380316b6ec7e3f5c2fadae3206181af4&amp;qlt=95" TargetMode="External"/><Relationship Id="rId54" Type="http://schemas.openxmlformats.org/officeDocument/2006/relationships/hyperlink" Target="https://www.bing.com/images/search?form=xlimg&amp;q=South%20Africa" TargetMode="External"/><Relationship Id="rId62" Type="http://schemas.openxmlformats.org/officeDocument/2006/relationships/hyperlink" Target="https://www.bing.com/images/search?form=xlimg&amp;q=Thailand" TargetMode="External"/><Relationship Id="rId70" Type="http://schemas.openxmlformats.org/officeDocument/2006/relationships/hyperlink" Target="https://www.bing.com/images/search?form=xlimg&amp;q=Philippines" TargetMode="External"/><Relationship Id="rId1" Type="http://schemas.openxmlformats.org/officeDocument/2006/relationships/hyperlink" Target="https://www.bing.com/th?id=OSK.bed9fc3690f3414a4850855fee332f1c&amp;qlt=95" TargetMode="External"/><Relationship Id="rId6" Type="http://schemas.openxmlformats.org/officeDocument/2006/relationships/hyperlink" Target="https://www.bing.com/images/search?form=xlimg&amp;q=Japan" TargetMode="External"/><Relationship Id="rId15" Type="http://schemas.openxmlformats.org/officeDocument/2006/relationships/hyperlink" Target="https://www.bing.com/th?id=OSK.fda9e53ebc3cfcb82bd9b5ab4f11c264&amp;qlt=95" TargetMode="External"/><Relationship Id="rId23" Type="http://schemas.openxmlformats.org/officeDocument/2006/relationships/hyperlink" Target="https://www.bing.com/th?id=OSK.YyStd3n6FeCyDWZVKn54i8IqezKRsFpq7XThd1PUiDk&amp;qlt=95" TargetMode="External"/><Relationship Id="rId28" Type="http://schemas.openxmlformats.org/officeDocument/2006/relationships/hyperlink" Target="https://www.bing.com/images/search?form=xlimg&amp;q=Spain" TargetMode="External"/><Relationship Id="rId36" Type="http://schemas.openxmlformats.org/officeDocument/2006/relationships/hyperlink" Target="https://www.bing.com/images/search?form=xlimg&amp;q=Denmark" TargetMode="External"/><Relationship Id="rId49" Type="http://schemas.openxmlformats.org/officeDocument/2006/relationships/hyperlink" Target="https://www.bing.com/th?id=OSK.08d481ce2e6378c8b3492a5438438208&amp;qlt=95" TargetMode="External"/><Relationship Id="rId57" Type="http://schemas.openxmlformats.org/officeDocument/2006/relationships/hyperlink" Target="https://www.bing.com/th?id=OSK.94ea83d20c824b4f536276a7b2ed8fe5&amp;qlt=95" TargetMode="External"/><Relationship Id="rId10" Type="http://schemas.openxmlformats.org/officeDocument/2006/relationships/hyperlink" Target="https://www.bing.com/images/search?form=xlimg&amp;q=China" TargetMode="External"/><Relationship Id="rId31" Type="http://schemas.openxmlformats.org/officeDocument/2006/relationships/hyperlink" Target="https://www.bing.com/th?id=OSK.wh-UTEFTEh6yXROAExnHHJuw4N-wHkAAkwvLwczJijw&amp;qlt=95" TargetMode="External"/><Relationship Id="rId44" Type="http://schemas.openxmlformats.org/officeDocument/2006/relationships/hyperlink" Target="https://www.bing.com/images/search?form=xlimg&amp;q=Argentina" TargetMode="External"/><Relationship Id="rId52" Type="http://schemas.openxmlformats.org/officeDocument/2006/relationships/hyperlink" Target="https://www.bing.com/images/search?form=xlimg&amp;q=Canada" TargetMode="External"/><Relationship Id="rId60" Type="http://schemas.openxmlformats.org/officeDocument/2006/relationships/hyperlink" Target="https://www.bing.com/images/search?form=xlimg&amp;q=Ghana" TargetMode="External"/><Relationship Id="rId65" Type="http://schemas.openxmlformats.org/officeDocument/2006/relationships/hyperlink" Target="https://www.bing.com/th?id=OSK.75c2b81210d1707ebd5a79ba71af5914&amp;qlt=95" TargetMode="External"/><Relationship Id="rId4" Type="http://schemas.openxmlformats.org/officeDocument/2006/relationships/hyperlink" Target="https://www.bing.com/images/search?form=xlimg&amp;q=Indonesia" TargetMode="External"/><Relationship Id="rId9" Type="http://schemas.openxmlformats.org/officeDocument/2006/relationships/hyperlink" Target="https://www.bing.com/th?id=OSK.0e6c478df6cde6a6638a941604998dae&amp;qlt=95" TargetMode="External"/><Relationship Id="rId13" Type="http://schemas.openxmlformats.org/officeDocument/2006/relationships/hyperlink" Target="https://www.bing.com/th?id=OSK.767fb18401935a96730aaba9da627b58&amp;qlt=95" TargetMode="External"/><Relationship Id="rId18" Type="http://schemas.openxmlformats.org/officeDocument/2006/relationships/hyperlink" Target="https://www.bing.com/images/search?form=xlimg&amp;q=Israel" TargetMode="External"/><Relationship Id="rId39" Type="http://schemas.openxmlformats.org/officeDocument/2006/relationships/hyperlink" Target="https://www.bing.com/th?id=OSK.dQRnOlTKTXrhKm9OaxUUVBGNjKK1hL9mKy8jDit9INI&amp;qlt=95" TargetMode="External"/><Relationship Id="rId34" Type="http://schemas.openxmlformats.org/officeDocument/2006/relationships/hyperlink" Target="https://www.bing.com/images/search?form=xlimg&amp;q=Sweden" TargetMode="External"/><Relationship Id="rId50" Type="http://schemas.openxmlformats.org/officeDocument/2006/relationships/hyperlink" Target="https://www.bing.com/images/search?form=xlimg&amp;q=United%20States" TargetMode="External"/><Relationship Id="rId55" Type="http://schemas.openxmlformats.org/officeDocument/2006/relationships/hyperlink" Target="https://www.bing.com/th?id=OSK.0590cf2a1c7526a2ed1403b80a7c694b&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Srd>
</file>

<file path=xl/richData/rdarray.xml><?xml version="1.0" encoding="utf-8"?>
<arrayData xmlns="http://schemas.microsoft.com/office/spreadsheetml/2017/richdata2" count="115">
  <a r="2">
    <v t="r">21</v>
    <v t="r">22</v>
  </a>
  <a r="1">
    <v t="s">Australian English</v>
  </a>
  <a r="14">
    <v t="r">41</v>
    <v t="r">42</v>
    <v t="r">43</v>
    <v t="r">44</v>
    <v t="r">45</v>
    <v t="r">46</v>
    <v t="r">47</v>
    <v t="r">48</v>
    <v t="r">49</v>
    <v t="r">50</v>
    <v t="r">51</v>
    <v t="r">52</v>
    <v t="r">53</v>
    <v t="r">54</v>
  </a>
  <a r="5">
    <v t="r">81</v>
    <v t="r">82</v>
    <v t="r">83</v>
    <v t="r">84</v>
    <v t="r">84</v>
  </a>
  <a r="1">
    <v t="s">Indonesian language</v>
  </a>
  <a r="34">
    <v t="r">102</v>
    <v t="r">103</v>
    <v t="r">104</v>
    <v t="r">105</v>
    <v t="r">106</v>
    <v t="r">107</v>
    <v t="r">108</v>
    <v t="r">109</v>
    <v t="r">110</v>
    <v t="r">111</v>
    <v t="r">112</v>
    <v t="r">113</v>
    <v t="r">114</v>
    <v t="r">115</v>
    <v t="r">116</v>
    <v t="r">117</v>
    <v t="r">118</v>
    <v t="r">119</v>
    <v t="r">120</v>
    <v t="r">121</v>
    <v t="r">122</v>
    <v t="r">123</v>
    <v t="r">124</v>
    <v t="r">125</v>
    <v t="r">126</v>
    <v t="r">127</v>
    <v t="r">128</v>
    <v t="r">129</v>
    <v t="r">130</v>
    <v t="r">131</v>
    <v t="r">132</v>
    <v t="r">67</v>
    <v t="r">133</v>
    <v t="r">134</v>
  </a>
  <a r="2">
    <v t="s">Indonesia Western Standard Time</v>
    <v t="s">Indonesia Central Standard Time</v>
  </a>
  <a r="2">
    <v t="r">162</v>
    <v t="r">163</v>
  </a>
  <a r="1">
    <v t="s">Japanese language</v>
  </a>
  <a r="46">
    <v t="r">181</v>
    <v t="r">182</v>
    <v t="r">183</v>
    <v t="r">184</v>
    <v t="r">185</v>
    <v t="r">186</v>
    <v t="r">187</v>
    <v t="r">188</v>
    <v t="r">189</v>
    <v t="r">190</v>
    <v t="r">191</v>
    <v t="r">192</v>
    <v t="r">148</v>
    <v t="r">193</v>
    <v t="r">194</v>
    <v t="r">195</v>
    <v t="r">196</v>
    <v t="r">197</v>
    <v t="r">198</v>
    <v t="r">199</v>
    <v t="r">200</v>
    <v t="r">201</v>
    <v t="r">202</v>
    <v t="r">203</v>
    <v t="r">204</v>
    <v t="r">205</v>
    <v t="r">206</v>
    <v t="r">207</v>
    <v t="r">208</v>
    <v t="r">209</v>
    <v t="r">210</v>
    <v t="r">211</v>
    <v t="r">212</v>
    <v t="r">213</v>
    <v t="r">214</v>
    <v t="r">215</v>
    <v t="r">216</v>
    <v t="r">217</v>
    <v t="r">218</v>
    <v t="r">219</v>
    <v t="r">220</v>
    <v t="r">221</v>
    <v t="r">222</v>
    <v t="r">223</v>
    <v t="r">224</v>
    <v t="r">225</v>
  </a>
  <a r="1">
    <v t="s">Japan Standard Time</v>
  </a>
  <a r="2">
    <v t="r">253</v>
    <v t="r">254</v>
  </a>
  <a r="2">
    <v t="s">Korean Sign Language</v>
    <v t="s">Korean language</v>
  </a>
  <a r="17">
    <v t="r">239</v>
    <v t="r">273</v>
    <v t="r">274</v>
    <v t="r">275</v>
    <v t="r">276</v>
    <v t="r">277</v>
    <v t="r">278</v>
    <v t="r">279</v>
    <v t="r">280</v>
    <v t="r">281</v>
    <v t="r">282</v>
    <v t="r">283</v>
    <v t="r">284</v>
    <v t="r">285</v>
    <v t="r">286</v>
    <v t="r">287</v>
    <v t="r">288</v>
  </a>
  <a r="1">
    <v t="s">Korea Standard Time</v>
  </a>
  <a r="4">
    <v t="r">317</v>
    <v t="r">318</v>
    <v t="r">319</v>
    <v t="r">320</v>
  </a>
  <a r="1">
    <v t="s">Standard Chinese</v>
  </a>
  <a r="33">
    <v t="r">302</v>
    <v t="r">339</v>
    <v t="r">340</v>
    <v t="r">341</v>
    <v t="r">342</v>
    <v t="r">343</v>
    <v t="r">344</v>
    <v t="r">345</v>
    <v t="r">316</v>
    <v t="r">346</v>
    <v t="r">347</v>
    <v t="r">348</v>
    <v t="r">349</v>
    <v t="r">350</v>
    <v t="r">351</v>
    <v t="r">352</v>
    <v t="r">353</v>
    <v t="r">354</v>
    <v t="r">355</v>
    <v t="r">356</v>
    <v t="r">357</v>
    <v t="r">358</v>
    <v t="r">359</v>
    <v t="r">360</v>
    <v t="r">361</v>
    <v t="r">362</v>
    <v t="r">363</v>
    <v t="r">364</v>
    <v t="r">365</v>
    <v t="r">366</v>
    <v t="r">367</v>
    <v t="r">368</v>
    <v t="r">369</v>
  </a>
  <a r="1">
    <v t="s">China Standard Time</v>
  </a>
  <a r="5">
    <v t="r">398</v>
    <v t="r">399</v>
    <v t="r">400</v>
    <v t="r">401</v>
    <v t="r">401</v>
  </a>
  <a r="2">
    <v t="s">Indian English</v>
    <v t="s">Hindi</v>
  </a>
  <a r="34">
    <v t="r">419</v>
    <v t="r">420</v>
    <v t="r">421</v>
    <v t="r">422</v>
    <v t="r">423</v>
    <v t="r">424</v>
    <v t="r">425</v>
    <v t="r">426</v>
    <v t="r">427</v>
    <v t="r">428</v>
    <v t="r">429</v>
    <v t="r">430</v>
    <v t="r">431</v>
    <v t="r">432</v>
    <v t="r">433</v>
    <v t="r">434</v>
    <v t="r">435</v>
    <v t="r">436</v>
    <v t="r">437</v>
    <v t="r">438</v>
    <v t="r">439</v>
    <v t="r">440</v>
    <v t="r">441</v>
    <v t="r">442</v>
    <v t="r">443</v>
    <v t="r">444</v>
    <v t="r">445</v>
    <v t="r">446</v>
    <v t="r">447</v>
    <v t="r">448</v>
    <v t="r">449</v>
    <v t="r">450</v>
    <v t="r">451</v>
    <v t="r">452</v>
  </a>
  <a r="1">
    <v t="s">Indian Standard Time</v>
  </a>
  <a r="3">
    <v t="r">481</v>
    <v t="r">482</v>
    <v t="r">483</v>
  </a>
  <a r="1">
    <v t="s">Vietnamese language</v>
  </a>
  <a r="61">
    <v t="r">501</v>
    <v t="r">502</v>
    <v t="r">503</v>
    <v t="r">504</v>
    <v t="r">505</v>
    <v t="r">506</v>
    <v t="r">507</v>
    <v t="r">508</v>
    <v t="r">466</v>
    <v t="r">509</v>
    <v t="r">510</v>
    <v t="r">511</v>
    <v t="r">512</v>
    <v t="r">513</v>
    <v t="r">514</v>
    <v t="r">515</v>
    <v t="r">516</v>
    <v t="r">517</v>
    <v t="r">518</v>
    <v t="r">519</v>
    <v t="r">520</v>
    <v t="r">521</v>
    <v t="r">522</v>
    <v t="r">523</v>
    <v t="r">524</v>
    <v t="r">525</v>
    <v t="r">526</v>
    <v t="r">527</v>
    <v t="r">528</v>
    <v t="r">529</v>
    <v t="r">530</v>
    <v t="r">531</v>
    <v t="r">532</v>
    <v t="r">533</v>
    <v t="r">534</v>
    <v t="r">535</v>
    <v t="r">536</v>
    <v t="r">537</v>
    <v t="r">538</v>
    <v t="r">539</v>
    <v t="r">540</v>
    <v t="r">541</v>
    <v t="r">542</v>
    <v t="r">543</v>
    <v t="r">544</v>
    <v t="r">545</v>
    <v t="r">546</v>
    <v t="r">547</v>
    <v t="r">480</v>
    <v t="r">548</v>
    <v t="r">549</v>
    <v t="r">550</v>
    <v t="r">551</v>
    <v t="r">552</v>
    <v t="r">553</v>
    <v t="r">554</v>
    <v t="r">555</v>
    <v t="r">556</v>
    <v t="r">557</v>
    <v t="r">558</v>
    <v t="r">559</v>
  </a>
  <a r="4">
    <v t="r">587</v>
    <v t="r">588</v>
    <v t="r">589</v>
    <v t="r">589</v>
  </a>
  <a r="1">
    <v t="s">Turkish language</v>
  </a>
  <a r="81">
    <v t="r">608</v>
    <v t="r">609</v>
    <v t="r">610</v>
    <v t="r">611</v>
    <v t="r">612</v>
    <v t="r">613</v>
    <v t="r">614</v>
    <v t="r">615</v>
    <v t="r">616</v>
    <v t="r">617</v>
    <v t="r">618</v>
    <v t="r">619</v>
    <v t="r">620</v>
    <v t="r">621</v>
    <v t="r">622</v>
    <v t="r">623</v>
    <v t="r">624</v>
    <v t="r">625</v>
    <v t="r">626</v>
    <v t="r">627</v>
    <v t="r">628</v>
    <v t="r">629</v>
    <v t="r">630</v>
    <v t="r">631</v>
    <v t="r">632</v>
    <v t="r">633</v>
    <v t="r">634</v>
    <v t="r">635</v>
    <v t="r">636</v>
    <v t="r">637</v>
    <v t="r">638</v>
    <v t="r">639</v>
    <v t="r">640</v>
    <v t="r">641</v>
    <v t="r">642</v>
    <v t="r">643</v>
    <v t="r">644</v>
    <v t="r">645</v>
    <v t="r">646</v>
    <v t="r">647</v>
    <v t="r">648</v>
    <v t="r">649</v>
    <v t="r">650</v>
    <v t="r">651</v>
    <v t="r">652</v>
    <v t="r">653</v>
    <v t="r">654</v>
    <v t="r">655</v>
    <v t="r">656</v>
    <v t="r">657</v>
    <v t="r">658</v>
    <v t="r">659</v>
    <v t="r">660</v>
    <v t="r">661</v>
    <v t="r">662</v>
    <v t="r">663</v>
    <v t="r">664</v>
    <v t="r">665</v>
    <v t="r">666</v>
    <v t="r">667</v>
    <v t="r">668</v>
    <v t="r">669</v>
    <v t="r">670</v>
    <v t="r">671</v>
    <v t="r">672</v>
    <v t="r">673</v>
    <v t="r">674</v>
    <v t="r">675</v>
    <v t="r">676</v>
    <v t="r">677</v>
    <v t="r">678</v>
    <v t="r">679</v>
    <v t="r">680</v>
    <v t="r">681</v>
    <v t="r">682</v>
    <v t="r">683</v>
    <v t="r">684</v>
    <v t="r">685</v>
    <v t="r">686</v>
    <v t="r">687</v>
    <v t="r">688</v>
  </a>
  <a r="4">
    <v t="r">715</v>
    <v t="r">716</v>
    <v t="r">717</v>
    <v t="r">717</v>
  </a>
  <a r="1">
    <v t="s">Hebrew language</v>
  </a>
  <a r="6">
    <v t="r">735</v>
    <v t="r">736</v>
    <v t="r">737</v>
    <v t="r">738</v>
    <v t="r">739</v>
    <v t="r">740</v>
  </a>
  <a r="2">
    <v t="r">767</v>
    <v t="r">768</v>
  </a>
  <a r="1">
    <v t="s">French language</v>
  </a>
  <a r="25">
    <v t="r">786</v>
    <v t="r">787</v>
    <v t="r">788</v>
    <v t="r">789</v>
    <v t="r">790</v>
    <v t="r">791</v>
    <v t="r">792</v>
    <v t="r">793</v>
    <v t="r">794</v>
    <v t="r">795</v>
    <v t="r">796</v>
    <v t="r">797</v>
    <v t="r">798</v>
    <v t="r">799</v>
    <v t="r">800</v>
    <v t="r">801</v>
    <v t="r">802</v>
    <v t="r">803</v>
    <v t="r">804</v>
    <v t="r">805</v>
    <v t="r">806</v>
    <v t="r">807</v>
    <v t="r">808</v>
    <v t="r">809</v>
    <v t="r">810</v>
  </a>
  <a r="1">
    <v t="s">Central European Time</v>
  </a>
  <a r="2">
    <v t="r">836</v>
    <v t="r">837</v>
  </a>
  <a r="1">
    <v t="s">German language</v>
  </a>
  <a r="15">
    <v t="r">854</v>
    <v t="r">855</v>
    <v t="r">824</v>
    <v t="r">856</v>
    <v t="r">857</v>
    <v t="r">858</v>
    <v t="r">859</v>
    <v t="r">860</v>
    <v t="r">861</v>
    <v t="r">862</v>
    <v t="r">863</v>
    <v t="r">864</v>
    <v t="r">865</v>
    <v t="r">866</v>
    <v t="r">867</v>
  </a>
  <a r="2">
    <v t="r">894</v>
    <v t="r">895</v>
  </a>
  <a r="1">
    <v t="s">Italian language</v>
  </a>
  <a r="20">
    <v t="r">910</v>
    <v t="r">911</v>
    <v t="r">912</v>
    <v t="r">913</v>
    <v t="r">914</v>
    <v t="r">915</v>
    <v t="r">916</v>
    <v t="r">917</v>
    <v t="r">918</v>
    <v t="r">919</v>
    <v t="r">920</v>
    <v t="r">921</v>
    <v t="r">922</v>
    <v t="r">923</v>
    <v t="r">924</v>
    <v t="r">925</v>
    <v t="r">926</v>
    <v t="r">927</v>
    <v t="r">928</v>
    <v t="r">929</v>
  </a>
  <a r="2">
    <v t="r">955</v>
    <v t="r">956</v>
  </a>
  <a r="1">
    <v t="s">Portuguese language</v>
  </a>
  <a r="20">
    <v t="r">970</v>
    <v t="r">971</v>
    <v t="r">972</v>
    <v t="r">973</v>
    <v t="r">974</v>
    <v t="r">975</v>
    <v t="r">976</v>
    <v t="r">977</v>
    <v t="r">978</v>
    <v t="r">979</v>
    <v t="r">980</v>
    <v t="r">981</v>
    <v t="r">982</v>
    <v t="r">983</v>
    <v t="r">984</v>
    <v t="r">985</v>
    <v t="r">986</v>
    <v t="r">987</v>
    <v t="r">988</v>
    <v t="r">989</v>
  </a>
  <a r="2">
    <v t="r">1016</v>
    <v t="r">1017</v>
  </a>
  <a r="1">
    <v t="s">Spanish language</v>
  </a>
  <a r="18">
    <v t="r">1035</v>
    <v t="r">1036</v>
    <v t="r">1037</v>
    <v t="r">1038</v>
    <v t="r">1039</v>
    <v t="r">1040</v>
    <v t="r">1041</v>
    <v t="r">1042</v>
    <v t="r">1043</v>
    <v t="r">1044</v>
    <v t="r">1045</v>
    <v t="r">1046</v>
    <v t="r">1047</v>
    <v t="r">1048</v>
    <v t="r">1049</v>
    <v t="r">1050</v>
    <v t="r">1051</v>
    <v t="r">1052</v>
  </a>
  <a r="2">
    <v t="r">21</v>
    <v t="r">1079</v>
  </a>
  <a r="1">
    <v t="s">English language</v>
  </a>
  <a r="4">
    <v t="r">1093</v>
    <v t="r">1094</v>
    <v t="r">1095</v>
    <v t="r">1096</v>
  </a>
  <a r="2">
    <v t="s">Greenwich Mean Time</v>
    <v t="s">Western European Time</v>
  </a>
  <a r="2">
    <v t="r">1124</v>
    <v t="r">1125</v>
  </a>
  <a r="1">
    <v t="s">Polish language</v>
  </a>
  <a r="16">
    <v t="r">1141</v>
    <v t="r">1142</v>
    <v t="r">1143</v>
    <v t="r">1144</v>
    <v t="r">1145</v>
    <v t="r">1146</v>
    <v t="r">1147</v>
    <v t="r">1148</v>
    <v t="r">1149</v>
    <v t="r">1150</v>
    <v t="r">1151</v>
    <v t="r">1152</v>
    <v t="r">1153</v>
    <v t="r">1154</v>
    <v t="r">1155</v>
    <v t="r">1156</v>
  </a>
  <a r="2">
    <v t="r">1182</v>
    <v t="r">1183</v>
  </a>
  <a r="1">
    <v t="s">Swedish language</v>
  </a>
  <a r="21">
    <v t="r">1198</v>
    <v t="r">1199</v>
    <v t="r">1200</v>
    <v t="r">1201</v>
    <v t="r">1202</v>
    <v t="r">1203</v>
    <v t="r">1204</v>
    <v t="r">1205</v>
    <v t="r">1206</v>
    <v t="r">1207</v>
    <v t="r">1208</v>
    <v t="r">1209</v>
    <v t="r">1210</v>
    <v t="r">1211</v>
    <v t="r">1212</v>
    <v t="r">1213</v>
    <v t="r">1214</v>
    <v t="r">1215</v>
    <v t="r">1216</v>
    <v t="r">1217</v>
    <v t="r">1218</v>
  </a>
  <a r="2">
    <v t="r">1244</v>
    <v t="r">1245</v>
  </a>
  <a r="1">
    <v t="s">Danish language</v>
  </a>
  <a r="5">
    <v t="r">1260</v>
    <v t="r">1261</v>
    <v t="r">1262</v>
    <v t="r">1263</v>
    <v t="r">1264</v>
  </a>
  <a r="2">
    <v t="r">1290</v>
    <v t="r">1291</v>
  </a>
  <a r="1">
    <v t="s">Dutch language</v>
  </a>
  <a r="14">
    <v t="r">1306</v>
    <v t="r">1307</v>
    <v t="r">1308</v>
    <v t="r">1309</v>
    <v t="r">1310</v>
    <v t="r">1311</v>
    <v t="r">1312</v>
    <v t="r">1313</v>
    <v t="r">1314</v>
    <v t="r">1315</v>
    <v t="r">1316</v>
    <v t="r">1317</v>
    <v t="r">1318</v>
    <v t="r">1319</v>
  </a>
  <a r="1">
    <v t="s">Atlantic Time Zone</v>
  </a>
  <a r="2">
    <v t="r">1347</v>
    <v t="r">1348</v>
  </a>
  <a r="3">
    <v t="s">Dutch language</v>
    <v t="s">German language</v>
    <v t="s">French language</v>
  </a>
  <a r="3">
    <v t="r">1364</v>
    <v t="r">1365</v>
    <v t="r">1366</v>
  </a>
  <a r="2">
    <v t="r">1393</v>
    <v t="r">1394</v>
  </a>
  <a r="27">
    <v t="r">1410</v>
    <v t="r">1411</v>
    <v t="r">1412</v>
    <v t="r">1413</v>
    <v t="r">1414</v>
    <v t="r">1415</v>
    <v t="r">1416</v>
    <v t="r">1417</v>
    <v t="r">1418</v>
    <v t="r">1419</v>
    <v t="r">1420</v>
    <v t="r">1421</v>
    <v t="r">1422</v>
    <v t="r">1423</v>
    <v t="r">1424</v>
    <v t="r">1425</v>
    <v t="r">1426</v>
    <v t="r">1427</v>
    <v t="r">1428</v>
    <v t="r">1429</v>
    <v t="r">1430</v>
    <v t="r">1431</v>
    <v t="r">1432</v>
    <v t="r">1433</v>
    <v t="r">1434</v>
    <v t="r">1435</v>
    <v t="r">1436</v>
  </a>
  <a r="2">
    <v t="r">1463</v>
    <v t="r">1464</v>
  </a>
  <a r="1">
    <v t="s">Rioplatense Spanish</v>
  </a>
  <a r="24">
    <v t="r">1449</v>
    <v t="r">1482</v>
    <v t="r">1483</v>
    <v t="r">1484</v>
    <v t="r">1485</v>
    <v t="r">1486</v>
    <v t="r">1487</v>
    <v t="r">1488</v>
    <v t="r">1489</v>
    <v t="r">1490</v>
    <v t="r">1491</v>
    <v t="r">1492</v>
    <v t="r">1493</v>
    <v t="r">1494</v>
    <v t="r">1495</v>
    <v t="r">1496</v>
    <v t="r">1497</v>
    <v t="r">1498</v>
    <v t="r">1499</v>
    <v t="r">1500</v>
    <v t="r">1501</v>
    <v t="r">1502</v>
    <v t="r">1503</v>
    <v t="r">1504</v>
  </a>
  <a r="1">
    <v t="s">Time in Argentina</v>
  </a>
  <a r="1">
    <v t="r">1532</v>
  </a>
  <a r="15">
    <v t="r">1548</v>
    <v t="r">1549</v>
    <v t="r">1550</v>
    <v t="r">1551</v>
    <v t="r">1552</v>
    <v t="r">1553</v>
    <v t="r">1554</v>
    <v t="r">1555</v>
    <v t="r">1556</v>
    <v t="r">1557</v>
    <v t="r">1558</v>
    <v t="r">1559</v>
    <v t="r">1560</v>
    <v t="r">1561</v>
    <v t="r">1562</v>
  </a>
  <a r="3">
    <v t="r">1587</v>
    <v t="r">1588</v>
    <v t="r">1588</v>
  </a>
  <a r="1">
    <v t="s">Mexican Spanish</v>
  </a>
  <a r="32">
    <v t="r">1575</v>
    <v t="r">1607</v>
    <v t="r">1608</v>
    <v t="r">1609</v>
    <v t="r">1610</v>
    <v t="r">1611</v>
    <v t="r">1612</v>
    <v t="r">1613</v>
    <v t="r">1614</v>
    <v t="r">1615</v>
    <v t="r">1616</v>
    <v t="r">1617</v>
    <v t="r">1618</v>
    <v t="r">1619</v>
    <v t="r">1620</v>
    <v t="r">1621</v>
    <v t="r">1622</v>
    <v t="r">1623</v>
    <v t="r">1624</v>
    <v t="r">1625</v>
    <v t="r">1626</v>
    <v t="r">1627</v>
    <v t="r">1628</v>
    <v t="r">1629</v>
    <v t="r">1630</v>
    <v t="r">1631</v>
    <v t="r">1632</v>
    <v t="r">1633</v>
    <v t="r">1634</v>
    <v t="r">1635</v>
    <v t="r">1636</v>
    <v t="r">1637</v>
  </a>
  <a r="4">
    <v t="s">Central Time Zone</v>
    <v t="s">Mountain Time Zone</v>
    <v t="s">Pacific Time Zone</v>
    <v t="s">Eastern Time Zone</v>
  </a>
  <a r="5">
    <v t="r">1666</v>
    <v t="r">1667</v>
    <v t="r">1668</v>
    <v t="r">1669</v>
    <v t="r">1669</v>
  </a>
  <a r="55">
    <v t="r">1684</v>
    <v t="r">1685</v>
    <v t="r">1686</v>
    <v t="r">1687</v>
    <v t="r">1688</v>
    <v t="r">1689</v>
    <v t="r">1690</v>
    <v t="r">1691</v>
    <v t="r">1692</v>
    <v t="r">1693</v>
    <v t="r">1694</v>
    <v t="r">1695</v>
    <v t="r">1696</v>
    <v t="r">1697</v>
    <v t="r">1698</v>
    <v t="r">1699</v>
    <v t="r">1700</v>
    <v t="r">1701</v>
    <v t="r">1702</v>
    <v t="r">1703</v>
    <v t="r">1704</v>
    <v t="r">1705</v>
    <v t="r">1706</v>
    <v t="r">1707</v>
    <v t="r">1708</v>
    <v t="r">1709</v>
    <v t="r">1710</v>
    <v t="r">1711</v>
    <v t="r">1712</v>
    <v t="r">1713</v>
    <v t="r">1714</v>
    <v t="r">1715</v>
    <v t="r">1716</v>
    <v t="r">1717</v>
    <v t="r">1718</v>
    <v t="r">1719</v>
    <v t="r">1720</v>
    <v t="r">1721</v>
    <v t="r">1722</v>
    <v t="r">1723</v>
    <v t="r">1724</v>
    <v t="r">1725</v>
    <v t="r">1726</v>
    <v t="r">1727</v>
    <v t="r">1728</v>
    <v t="r">1729</v>
    <v t="r">1730</v>
    <v t="r">1731</v>
    <v t="r">1732</v>
    <v t="r">1733</v>
    <v t="r">1734</v>
    <v t="r">1735</v>
    <v t="r">1736</v>
    <v t="r">1737</v>
    <v t="r">1738</v>
  </a>
  <a r="6">
    <v t="s">Samoa Time Zone</v>
    <v t="s">Atlantic Time Zone</v>
    <v t="s">Central Time Zone</v>
    <v t="s">Alaska Time Zone</v>
    <v t="s">Mountain Time Zone</v>
    <v t="s">Chamorro Time Zone</v>
  </a>
  <a r="2">
    <v t="r">21</v>
    <v t="r">1766</v>
  </a>
  <a r="2">
    <v t="s">Canadian French</v>
    <v t="s">Canadian English</v>
  </a>
  <a r="13">
    <v t="r">1782</v>
    <v t="r">1783</v>
    <v t="r">1784</v>
    <v t="r">1785</v>
    <v t="r">1786</v>
    <v t="r">1787</v>
    <v t="r">1788</v>
    <v t="r">1789</v>
    <v t="r">1790</v>
    <v t="r">1791</v>
    <v t="r">1792</v>
    <v t="r">1793</v>
    <v t="r">1794</v>
  </a>
  <a r="6">
    <v t="s">Newfoundland Time Zone</v>
    <v t="s">Atlantic Time Zone</v>
    <v t="s">Central Time Zone</v>
    <v t="s">Mountain Time Zone</v>
    <v t="s">Pacific Time Zone</v>
    <v t="s">Eastern Time Zone</v>
  </a>
  <a r="3">
    <v t="r">1823</v>
    <v t="r">1824</v>
    <v t="r">1824</v>
  </a>
  <a r="26">
    <v t="s">Gujarati language</v>
    <v t="s">South African English</v>
    <v t="s">Khoisan languages</v>
    <v t="s">Greek language</v>
    <v t="s">Arabic</v>
    <v t="s">Swazi language</v>
    <v t="s">Venda language</v>
    <v t="s">Tsonga language</v>
    <v t="s">Khoekhoe language</v>
    <v t="s">Afrikaans</v>
    <v t="s">Portuguese language</v>
    <v t="s">Hindi</v>
    <v t="s">Tswana language</v>
    <v t="s">Sesotho</v>
    <v t="s">Urdu</v>
    <v t="s">Khoe languages</v>
    <v t="s">South African Sign Language</v>
    <v t="s">Hebrew language</v>
    <v t="s">Xhosa language</v>
    <v t="s">Telugu language</v>
    <v t="s">German language</v>
    <v t="s">Zulu language</v>
    <v t="s">Southern Ndebele language</v>
    <v t="s">Tamil language</v>
    <v t="s">Sanskrit</v>
    <v t="s">Northern Sotho language</v>
  </a>
  <a r="9">
    <v t="r">1840</v>
    <v t="r">1841</v>
    <v t="r">1842</v>
    <v t="r">1843</v>
    <v t="r">1844</v>
    <v t="r">1845</v>
    <v t="r">1846</v>
    <v t="r">1847</v>
    <v t="r">1848</v>
  </a>
  <a r="3">
    <v t="r">1875</v>
    <v t="r">1876</v>
    <v t="r">1876</v>
  </a>
  <a r="2">
    <v t="s">English language</v>
    <v t="s">Swahili language</v>
  </a>
  <a r="1">
    <v t="r">1892</v>
  </a>
  <a r="2">
    <v t="r">1919</v>
    <v t="r">1920</v>
  </a>
  <a r="1">
    <v t="s">English</v>
  </a>
  <a r="10">
    <v t="r">1935</v>
    <v t="r">1936</v>
    <v t="r">1937</v>
    <v t="r">1938</v>
    <v t="r">1939</v>
    <v t="r">1940</v>
    <v t="r">1941</v>
    <v t="r">1942</v>
    <v t="r">1943</v>
    <v t="r">1944</v>
  </a>
  <a r="4">
    <v t="r">1969</v>
    <v t="r">1970</v>
    <v t="r">1971</v>
    <v t="r">1971</v>
  </a>
  <a r="10">
    <v t="r">1988</v>
    <v t="r">1989</v>
    <v t="r">1990</v>
    <v t="r">1991</v>
    <v t="r">1992</v>
    <v t="r">1993</v>
    <v t="r">1994</v>
    <v t="r">1995</v>
    <v t="r">1996</v>
    <v t="r">1997</v>
  </a>
  <a r="2">
    <v t="r">2022</v>
    <v t="r">2023</v>
  </a>
  <a r="1">
    <v t="s">Thai language</v>
  </a>
  <a r="76">
    <v t="r">2038</v>
    <v t="r">2039</v>
    <v t="r">2040</v>
    <v t="r">2041</v>
    <v t="r">2042</v>
    <v t="r">2043</v>
    <v t="r">2044</v>
    <v t="r">2045</v>
    <v t="r">2046</v>
    <v t="r">2047</v>
    <v t="r">2048</v>
    <v t="r">2049</v>
    <v t="r">2050</v>
    <v t="r">2051</v>
    <v t="r">2052</v>
    <v t="r">2053</v>
    <v t="r">2054</v>
    <v t="r">2055</v>
    <v t="r">2056</v>
    <v t="r">2057</v>
    <v t="r">2058</v>
    <v t="r">2059</v>
    <v t="r">2060</v>
    <v t="r">2061</v>
    <v t="r">2062</v>
    <v t="r">2063</v>
    <v t="r">2064</v>
    <v t="r">2065</v>
    <v t="r">2066</v>
    <v t="r">2067</v>
    <v t="r">2068</v>
    <v t="r">2069</v>
    <v t="r">2070</v>
    <v t="r">2071</v>
    <v t="r">2072</v>
    <v t="r">2073</v>
    <v t="r">2009</v>
    <v t="r">2074</v>
    <v t="r">2075</v>
    <v t="r">2076</v>
    <v t="r">2077</v>
    <v t="r">2078</v>
    <v t="r">2079</v>
    <v t="r">2080</v>
    <v t="r">2081</v>
    <v t="r">2082</v>
    <v t="r">2083</v>
    <v t="r">2084</v>
    <v t="r">2085</v>
    <v t="r">2086</v>
    <v t="r">2087</v>
    <v t="r">2088</v>
    <v t="r">2089</v>
    <v t="r">2090</v>
    <v t="r">2091</v>
    <v t="r">2092</v>
    <v t="r">2093</v>
    <v t="r">2094</v>
    <v t="r">2095</v>
    <v t="r">2096</v>
    <v t="r">2097</v>
    <v t="r">2098</v>
    <v t="r">2099</v>
    <v t="r">2100</v>
    <v t="r">2101</v>
    <v t="r">2102</v>
    <v t="r">2103</v>
    <v t="r">2104</v>
    <v t="r">2105</v>
    <v t="r">2106</v>
    <v t="r">2107</v>
    <v t="r">2108</v>
    <v t="r">2109</v>
    <v t="r">2110</v>
    <v t="r">2111</v>
    <v t="r">2112</v>
  </a>
  <a r="2">
    <v t="r">2139</v>
    <v t="r">2140</v>
  </a>
  <a r="1">
    <v t="s">Colombian Spanish</v>
  </a>
  <a r="33">
    <v t="r">2157</v>
    <v t="r">2158</v>
    <v t="r">2159</v>
    <v t="r">2160</v>
    <v t="r">2161</v>
    <v t="r">2162</v>
    <v t="r">2163</v>
    <v t="r">2164</v>
    <v t="r">2165</v>
    <v t="r">2166</v>
    <v t="r">2167</v>
    <v t="r">2168</v>
    <v t="r">2169</v>
    <v t="r">2170</v>
    <v t="r">2171</v>
    <v t="r">2172</v>
    <v t="r">2173</v>
    <v t="r">2174</v>
    <v t="r">2175</v>
    <v t="r">2176</v>
    <v t="r">2177</v>
    <v t="r">2178</v>
    <v t="r">2179</v>
    <v t="r">2180</v>
    <v t="r">2181</v>
    <v t="r">2182</v>
    <v t="r">2183</v>
    <v t="r">2184</v>
    <v t="r">2185</v>
    <v t="r">2186</v>
    <v t="r">2187</v>
    <v t="r">2188</v>
    <v t="r">2125</v>
  </a>
  <a r="4">
    <v t="r">2215</v>
    <v t="r">2216</v>
    <v t="r">2217</v>
    <v t="r">2217</v>
  </a>
  <a r="1">
    <v t="s">Malaysian Malay</v>
  </a>
  <a r="16">
    <v t="r">2230</v>
    <v t="r">2231</v>
    <v t="r">2232</v>
    <v t="r">2233</v>
    <v t="r">2234</v>
    <v t="r">2235</v>
    <v t="r">2236</v>
    <v t="r">2237</v>
    <v t="r">2238</v>
    <v t="r">2239</v>
    <v t="r">2240</v>
    <v t="r">2241</v>
    <v t="r">2242</v>
    <v t="r">2201</v>
    <v t="r">2243</v>
    <v t="r">2244</v>
  </a>
  <a r="2">
    <v t="r">2271</v>
    <v t="r">2272</v>
  </a>
  <a r="1">
    <v t="s">Russian language</v>
  </a>
  <a r="83">
    <v t="r">2287</v>
    <v t="r">2288</v>
    <v t="r">2289</v>
    <v t="r">2290</v>
    <v t="r">2291</v>
    <v t="r">2292</v>
    <v t="r">2293</v>
    <v t="r">2294</v>
    <v t="r">2295</v>
    <v t="r">2296</v>
    <v t="r">2297</v>
    <v t="r">2298</v>
    <v t="r">2299</v>
    <v t="r">2300</v>
    <v t="r">2301</v>
    <v t="r">2302</v>
    <v t="r">2303</v>
    <v t="r">2304</v>
    <v t="r">2305</v>
    <v t="r">2306</v>
    <v t="r">2307</v>
    <v t="r">2308</v>
    <v t="r">2309</v>
    <v t="r">2310</v>
    <v t="r">2311</v>
    <v t="r">2312</v>
    <v t="r">2313</v>
    <v t="r">2314</v>
    <v t="r">2315</v>
    <v t="r">2316</v>
    <v t="r">2317</v>
    <v t="r">2318</v>
    <v t="r">2319</v>
    <v t="r">2320</v>
    <v t="r">2321</v>
    <v t="r">2322</v>
    <v t="r">2323</v>
    <v t="r">2324</v>
    <v t="r">2325</v>
    <v t="r">2326</v>
    <v t="r">2327</v>
    <v t="r">2328</v>
    <v t="r">2329</v>
    <v t="r">2330</v>
    <v t="r">2331</v>
    <v t="r">2332</v>
    <v t="r">2333</v>
    <v t="r">2334</v>
    <v t="r">2335</v>
    <v t="r">2336</v>
    <v t="r">2337</v>
    <v t="r">2338</v>
    <v t="r">2339</v>
    <v t="r">2340</v>
    <v t="r">2341</v>
    <v t="r">2342</v>
    <v t="r">2343</v>
    <v t="r">2344</v>
    <v t="r">2345</v>
    <v t="r">2346</v>
    <v t="r">2347</v>
    <v t="r">2348</v>
    <v t="r">2349</v>
    <v t="r">2350</v>
    <v t="r">2351</v>
    <v t="r">2352</v>
    <v t="r">2353</v>
    <v t="r">2354</v>
    <v t="r">2355</v>
    <v t="r">2356</v>
    <v t="r">2357</v>
    <v t="r">2358</v>
    <v t="r">2359</v>
    <v t="r">2360</v>
    <v t="r">2361</v>
    <v t="r">2257</v>
    <v t="r">2362</v>
    <v t="r">2363</v>
    <v t="r">2364</v>
    <v t="r">2365</v>
    <v t="r">2366</v>
    <v t="r">2367</v>
    <v t="r">2368</v>
  </a>
  <a r="13">
    <v t="s">Moscow Time</v>
    <v t="s">Samara Time</v>
    <v t="s">Yekaterinburg Time</v>
    <v t="s">Omsk Time</v>
    <v t="s">Krasnoyarsk Time</v>
    <v t="s">Irkutsk Time</v>
    <v t="s">Yakutsk Time</v>
    <v t="s">Kamchatka Time</v>
    <v t="s">Eastern European Time</v>
    <v t="s">Vladivostok Time</v>
    <v t="s">Srednekolymsk Time</v>
    <v t="s">Magadan Time</v>
    <v t="s">Kaliningrad Time</v>
  </a>
  <a r="5">
    <v t="r">2396</v>
    <v t="r">2397</v>
    <v t="r">2398</v>
    <v t="r">2399</v>
    <v t="r">2399</v>
  </a>
  <a r="2">
    <v t="s">Philippine English</v>
    <v t="s">Filipino language</v>
  </a>
  <a r="1">
    <v t="r">2416</v>
  </a>
  <a r="1">
    <v t="s">Philippine Standard Time</v>
  </a>
</arrayData>
</file>

<file path=xl/richData/rdrichvalue.xml><?xml version="1.0" encoding="utf-8"?>
<rvData xmlns="http://schemas.microsoft.com/office/spreadsheetml/2017/richdata" count="2424">
  <rv s="0">
    <v>536870912</v>
    <v>Australia</v>
    <v>06de2191-243d-a83f-6990-2eb1c7f3382a</v>
    <v>en-GB</v>
    <v>Map</v>
  </rv>
  <rv s="1">
    <fb>0.48241944248714902</fb>
    <v>23</v>
  </rv>
  <rv s="1">
    <fb>7692024</fb>
    <v>24</v>
  </rv>
  <rv s="1">
    <fb>58000</fb>
    <v>24</v>
  </rv>
  <rv s="1">
    <fb>12.6</fb>
    <v>25</v>
  </rv>
  <rv s="1">
    <fb>61</fb>
    <v>26</v>
  </rv>
  <rv s="0">
    <v>536870912</v>
    <v>Canberra</v>
    <v>59ab58e3-2f00-9175-e7b8-76d910040855</v>
    <v>en-GB</v>
    <v>Map</v>
  </rv>
  <rv s="1">
    <fb>375907.837</fb>
    <v>24</v>
  </rv>
  <rv s="1">
    <fb>119.797086368366</fb>
    <v>27</v>
  </rv>
  <rv s="1">
    <fb>1.61076787290379E-2</fb>
    <v>23</v>
  </rv>
  <rv s="1">
    <fb>10071.3989785006</fb>
    <v>24</v>
  </rv>
  <rv s="1">
    <fb>1.74</fb>
    <v>25</v>
  </rv>
  <rv s="1">
    <fb>0.16258278059599401</fb>
    <v>23</v>
  </rv>
  <rv s="1">
    <fb>89.625630110237395</fb>
    <v>28</v>
  </rv>
  <rv s="1">
    <fb>0.93</fb>
    <v>29</v>
  </rv>
  <rv s="1">
    <fb>1392680589329.1399</fb>
    <v>30</v>
  </rv>
  <rv s="1">
    <fb>1.0033898000000001</fb>
    <v>23</v>
  </rv>
  <rv s="1">
    <fb>1.1314216000000001</fb>
    <v>23</v>
  </rv>
  <rv s="2">
    <v>0</v>
    <v>21</v>
    <v>2</v>
    <v>7</v>
    <v>0</v>
    <v>Image of Australia</v>
  </rv>
  <rv s="1">
    <fb>3.1</fb>
    <v>28</v>
  </rv>
  <rv s="0">
    <v>536870912</v>
    <v>Sydney</v>
    <v>3ecec2e8-2993-42e7-7299-f693bbe3b9b9</v>
    <v>en-GB</v>
    <v>Map</v>
  </rv>
  <rv s="0">
    <v>805306368</v>
    <v>Charles III (Monarch)</v>
    <v>afc6f6a9-5b55-9178-3e6f-2c8b6d16ee9c</v>
    <v>en-GB</v>
    <v>Generic</v>
  </rv>
  <rv s="0">
    <v>805306368</v>
    <v>Anthony Albanese (Prime minister)</v>
    <v>00f8b947-2f64-9828-df4d-5993583bdbe4</v>
    <v>en-GB</v>
    <v>Generic</v>
  </rv>
  <rv s="3">
    <v>0</v>
  </rv>
  <rv s="4">
    <v>https://www.bing.com/search?q=australia&amp;form=skydnc</v>
    <v>Learn more on Bing</v>
  </rv>
  <rv s="1">
    <fb>82.748780487804893</fb>
    <v>28</v>
  </rv>
  <rv s="1">
    <fb>1487598500000</fb>
    <v>30</v>
  </rv>
  <rv s="1">
    <fb>6</fb>
    <v>28</v>
  </rv>
  <rv s="1">
    <fb>13.59</fb>
    <v>29</v>
  </rv>
  <rv s="3">
    <v>1</v>
  </rv>
  <rv s="1">
    <fb>0.19558295019999999</fb>
    <v>23</v>
  </rv>
  <rv s="1">
    <fb>3.6778</fb>
    <v>25</v>
  </rv>
  <rv s="1">
    <fb>25978935</fb>
    <v>24</v>
  </rv>
  <rv s="1">
    <fb>0.221</fb>
    <v>23</v>
  </rv>
  <rv s="1">
    <fb>0.27</fb>
    <v>23</v>
  </rv>
  <rv s="1">
    <fb>0.42100000000000004</fb>
    <v>23</v>
  </rv>
  <rv s="1">
    <fb>2.7999999999999997E-2</fb>
    <v>23</v>
  </rv>
  <rv s="1">
    <fb>7.400000000000001E-2</fb>
    <v>23</v>
  </rv>
  <rv s="1">
    <fb>0.122</fb>
    <v>23</v>
  </rv>
  <rv s="1">
    <fb>0.161</fb>
    <v>23</v>
  </rv>
  <rv s="1">
    <fb>0.65517997741699208</fb>
    <v>23</v>
  </rv>
  <rv s="0">
    <v>536870912</v>
    <v>Australian Capital Territory</v>
    <v>c296eb2e-2c1a-16bf-bc37-164541ce7365</v>
    <v>en-GB</v>
    <v>Map</v>
  </rv>
  <rv s="0">
    <v>536870912</v>
    <v>Northern Territory</v>
    <v>20947ace-4dd4-0516-21df-2af8da517b06</v>
    <v>en-GB</v>
    <v>Map</v>
  </rv>
  <rv s="0">
    <v>536870912</v>
    <v>Queensland</v>
    <v>d8d1c6ea-bc68-82f2-5bb3-ae7aa11442b4</v>
    <v>en-GB</v>
    <v>Map</v>
  </rv>
  <rv s="0">
    <v>536870912</v>
    <v>South Australia</v>
    <v>202994ba-49c2-98c5-91fa-e0b05ffcf2da</v>
    <v>en-GB</v>
    <v>Map</v>
  </rv>
  <rv s="0">
    <v>536870912</v>
    <v>Tasmania</v>
    <v>8327961c-5e1c-9007-38cc-b90bc76e7bc3</v>
    <v>en-GB</v>
    <v>Map</v>
  </rv>
  <rv s="0">
    <v>536870912</v>
    <v>Victoria</v>
    <v>afad25fd-4cbc-2e30-7764-19bd8a1cb1bc</v>
    <v>en-GB</v>
    <v>Map</v>
  </rv>
  <rv s="0">
    <v>536870912</v>
    <v>Western Australia</v>
    <v>bf87c7cd-72cb-99af-809b-eb7577149dcd</v>
    <v>en-GB</v>
    <v>Map</v>
  </rv>
  <rv s="0">
    <v>536870912</v>
    <v>Christmas Island</v>
    <v>66788ba9-2bf3-1a5c-abea-c2feb1989f85</v>
    <v>en-GB</v>
    <v>Map</v>
  </rv>
  <rv s="0">
    <v>536870912</v>
    <v>Ashmore and Cartier Islands</v>
    <v>0cf3b96d-0c52-2057-50e3-f4d0baacc740</v>
    <v>en-GB</v>
    <v>Map</v>
  </rv>
  <rv s="0">
    <v>536870912</v>
    <v>Cocos (Keeling) Islands</v>
    <v>02bce610-1981-8169-049c-5f416771ad7e</v>
    <v>en-GB</v>
    <v>Map</v>
  </rv>
  <rv s="0">
    <v>536870912</v>
    <v>Coral Sea Islands</v>
    <v>12fcab3d-6815-b0bc-3cf7-b1396ef5cd47</v>
    <v>en-GB</v>
    <v>Map</v>
  </rv>
  <rv s="0">
    <v>536870912</v>
    <v>Heard Island and McDonald Islands</v>
    <v>fb1ed011-1cc6-3fa2-760a-a9290a0bfc5d</v>
    <v>en-GB</v>
    <v>Map</v>
  </rv>
  <rv s="0">
    <v>536870912</v>
    <v>Jervis Bay Territory</v>
    <v>e59341af-b7a6-b4f4-6a5d-590c58c94b7c</v>
    <v>en-GB</v>
    <v>Map</v>
  </rv>
  <rv s="0">
    <v>536870912</v>
    <v>Norfolk Island</v>
    <v>edf78bdd-d272-9969-118f-522fd065d490</v>
    <v>en-GB</v>
    <v>Map</v>
  </rv>
  <rv s="3">
    <v>2</v>
  </rv>
  <rv s="1">
    <fb>0.22985815296127299</fb>
    <v>23</v>
  </rv>
  <rv s="1">
    <fb>0.47399999999999998</fb>
    <v>23</v>
  </rv>
  <rv s="1">
    <fb>5.2680001258850098E-2</fb>
    <v>31</v>
  </rv>
  <rv s="1">
    <fb>21844756</fb>
    <v>24</v>
  </rv>
  <rv s="5">
    <v>#VALUE!</v>
    <v>16</v>
    <v>17</v>
    <v>Australia</v>
    <v>19</v>
    <v>20</v>
    <v>Map</v>
    <v>21</v>
    <v>22</v>
    <v>en-GB</v>
    <v>06de2191-243d-a83f-6990-2eb1c7f3382a</v>
    <v>536870912</v>
    <v>1</v>
    <v>AU</v>
    <v>1</v>
    <v>2</v>
    <v>3</v>
    <v>4</v>
    <v>5</v>
    <v>6</v>
    <v>7</v>
    <v>8</v>
    <v>9</v>
    <v>AUD</v>
    <v>Australia, officially the Commonwealth of Australia, is a sovereign country comprising the mainland of the Australian continent, the island of Tasmania, and numerous smaller islands. Australia is the largest country by area in Oceania and the ...</v>
    <v>10</v>
    <v>11</v>
    <v>12</v>
    <v>13</v>
    <v>14</v>
    <v>15</v>
    <v>16</v>
    <v>17</v>
    <v>18</v>
    <v>19</v>
    <v>20</v>
    <v>23</v>
    <v>24</v>
    <v>25</v>
    <v>26</v>
    <v>27</v>
    <v>28</v>
    <v>Australia</v>
    <v>Advance Australia Fair</v>
    <v>29</v>
    <v>Commonwealth of Australia</v>
    <v>30</v>
    <v>31</v>
    <v>32</v>
    <v>33</v>
    <v>34</v>
    <v>35</v>
    <v>36</v>
    <v>37</v>
    <v>38</v>
    <v>39</v>
    <v>40</v>
    <v>55</v>
    <v>56</v>
    <v>57</v>
    <v>58</v>
    <v>Australia</v>
    <v>59</v>
    <v>mdp/vdpid/12</v>
  </rv>
  <rv s="0">
    <v>536870912</v>
    <v>Indonesia</v>
    <v>b4a5bd62-2259-21e3-4627-bf249ae6ee84</v>
    <v>en-GB</v>
    <v>Map</v>
  </rv>
  <rv s="1">
    <fb>0.31464420364656098</fb>
    <v>23</v>
  </rv>
  <rv s="1">
    <fb>1904570</fb>
    <v>24</v>
  </rv>
  <rv s="1">
    <fb>676000</fb>
    <v>24</v>
  </rv>
  <rv s="1">
    <fb>18.071999999999999</fb>
    <v>25</v>
  </rv>
  <rv s="1">
    <fb>62</fb>
    <v>26</v>
  </rv>
  <rv s="0">
    <v>536870912</v>
    <v>Jakarta</v>
    <v>6261fc72-a172-5cdd-9c67-a7644a026c29</v>
    <v>en-GB</v>
    <v>Map</v>
  </rv>
  <rv s="1">
    <fb>563324.54</fb>
    <v>24</v>
  </rv>
  <rv s="1">
    <fb>151.17667507135201</fb>
    <v>27</v>
  </rv>
  <rv s="1">
    <fb>3.0305866496949097E-2</fb>
    <v>23</v>
  </rv>
  <rv s="1">
    <fb>811.90690494758496</fb>
    <v>24</v>
  </rv>
  <rv s="1">
    <fb>2.3109999999999999</fb>
    <v>25</v>
  </rv>
  <rv s="1">
    <fb>0.49860398197419897</fb>
    <v>23</v>
  </rv>
  <rv s="1">
    <fb>66.089475456589</fb>
    <v>28</v>
  </rv>
  <rv s="1">
    <fb>0.63</fb>
    <v>29</v>
  </rv>
  <rv s="1">
    <fb>1119190780752.8</fb>
    <v>30</v>
  </rv>
  <rv s="1">
    <fb>1.0641081999999999</fb>
    <v>23</v>
  </rv>
  <rv s="1">
    <fb>0.3631104</fb>
    <v>23</v>
  </rv>
  <rv s="2">
    <v>1</v>
    <v>21</v>
    <v>33</v>
    <v>7</v>
    <v>0</v>
    <v>Image of Indonesia</v>
  </rv>
  <rv s="1">
    <fb>21.1</fb>
    <v>28</v>
  </rv>
  <rv s="0">
    <v>805306368</v>
    <v>Joko Widodo (President)</v>
    <v>0e561e59-7fca-ba4b-34f2-e33811030cff</v>
    <v>en-GB</v>
    <v>Generic</v>
  </rv>
  <rv s="0">
    <v>805306368</v>
    <v>Ma'ruf Amin (Vice president)</v>
    <v>29ff1220-4804-d4c1-f570-57918054b501</v>
    <v>en-GB</v>
    <v>Generic</v>
  </rv>
  <rv s="0">
    <v>805306368</v>
    <v>Puan Maharani (Speaker)</v>
    <v>bce5e50c-23e7-f796-fb15-4e7093b47fbe</v>
    <v>en-GB</v>
    <v>Generic</v>
  </rv>
  <rv s="0">
    <v>805306368</v>
    <v>Muhammad Syarifuddin (Chief justice)</v>
    <v>ab7548ae-c501-88f1-47f4-abfad7b0d383</v>
    <v>en-GB</v>
    <v>Generic</v>
  </rv>
  <rv s="3">
    <v>3</v>
  </rv>
  <rv s="4">
    <v>https://www.bing.com/search?q=indonesia&amp;form=skydnc</v>
    <v>Learn more on Bing</v>
  </rv>
  <rv s="1">
    <fb>71.509</fb>
    <v>28</v>
  </rv>
  <rv s="1">
    <fb>523321860000</fb>
    <v>30</v>
  </rv>
  <rv s="1">
    <fb>177</fb>
    <v>28</v>
  </rv>
  <rv s="1">
    <fb>0.48</fb>
    <v>29</v>
  </rv>
  <rv s="3">
    <v>4</v>
  </rv>
  <rv s="1">
    <fb>0.48302203660000004</fb>
    <v>23</v>
  </rv>
  <rv s="1">
    <fb>0.4269</fb>
    <v>25</v>
  </rv>
  <rv s="1">
    <fb>275501339</fb>
    <v>24</v>
  </rv>
  <rv s="1">
    <fb>0.217</fb>
    <v>23</v>
  </rv>
  <rv s="1">
    <fb>0.30399999999999999</fb>
    <v>23</v>
  </rv>
  <rv s="1">
    <fb>0.46100000000000002</fb>
    <v>23</v>
  </rv>
  <rv s="1">
    <fb>6.7000000000000004E-2</fb>
    <v>23</v>
  </rv>
  <rv s="1">
    <fb>0.105</fb>
    <v>23</v>
  </rv>
  <rv s="1">
    <fb>0.14899999999999999</fb>
    <v>23</v>
  </rv>
  <rv s="1">
    <fb>0.67496002197265592</fb>
    <v>23</v>
  </rv>
  <rv s="0">
    <v>536870912</v>
    <v>Bali</v>
    <v>c4f6d9fa-e141-4316-1f4b-6dff75b71985</v>
    <v>en-GB</v>
    <v>Map</v>
  </rv>
  <rv s="0">
    <v>536870912</v>
    <v>Bangka Belitung Islands</v>
    <v>3af40073-e8c1-5118-afe5-3cbc63eec4de</v>
    <v>en-GB</v>
    <v>Map</v>
  </rv>
  <rv s="0">
    <v>536870912</v>
    <v>Banten</v>
    <v>b4e3eb01-c9fd-7eab-acf2-789027f22206</v>
    <v>en-GB</v>
    <v>Map</v>
  </rv>
  <rv s="0">
    <v>536870912</v>
    <v>Bengkulu</v>
    <v>ca439385-218f-1525-c930-ce7acb910fd2</v>
    <v>en-GB</v>
    <v>Map</v>
  </rv>
  <rv s="0">
    <v>536870912</v>
    <v>West Java</v>
    <v>931eb2be-2b48-b0ff-4997-05f06cf85b18</v>
    <v>en-GB</v>
    <v>Map</v>
  </rv>
  <rv s="0">
    <v>536870912</v>
    <v>Central Java</v>
    <v>39b12ecc-e3fb-184d-0602-e36314b32c5d</v>
    <v>en-GB</v>
    <v>Map</v>
  </rv>
  <rv s="0">
    <v>536870912</v>
    <v>East Java</v>
    <v>f76a129e-0160-9c71-d6b5-fb788a91af78</v>
    <v>en-GB</v>
    <v>Map</v>
  </rv>
  <rv s="0">
    <v>536870912</v>
    <v>Riau Islands</v>
    <v>e3471e28-8f42-6ecf-4ccf-4698fdb6ba7b</v>
    <v>en-GB</v>
    <v>Map</v>
  </rv>
  <rv s="0">
    <v>536870912</v>
    <v>Jambi</v>
    <v>f9f17551-f6f4-8e98-3914-364646c1f529</v>
    <v>en-GB</v>
    <v>Map</v>
  </rv>
  <rv s="0">
    <v>536870912</v>
    <v>Central Kalimantan</v>
    <v>8d3f7094-f4c0-94dc-e426-1fcab06739ff</v>
    <v>en-GB</v>
    <v>Map</v>
  </rv>
  <rv s="0">
    <v>536870912</v>
    <v>South Kalimantan</v>
    <v>d0e9b3fa-cc83-7afb-07e9-c2d457864e16</v>
    <v>en-GB</v>
    <v>Map</v>
  </rv>
  <rv s="0">
    <v>536870912</v>
    <v>West Kalimantan</v>
    <v>5febf7f0-5901-95c6-deac-984325a2c927</v>
    <v>en-GB</v>
    <v>Map</v>
  </rv>
  <rv s="0">
    <v>536870912</v>
    <v>East Kalimantan</v>
    <v>1c25ef68-f0fa-78fc-107b-520cea759d8a</v>
    <v>en-GB</v>
    <v>Map</v>
  </rv>
  <rv s="0">
    <v>536870912</v>
    <v>Lampung</v>
    <v>c37bf0bc-29d7-8a9d-c9ca-5d41aeee72da</v>
    <v>en-GB</v>
    <v>Map</v>
  </rv>
  <rv s="0">
    <v>536870912</v>
    <v>West Nusa Tenggara</v>
    <v>0407c75f-c808-9cce-028b-f2d85975e54a</v>
    <v>en-GB</v>
    <v>Map</v>
  </rv>
  <rv s="0">
    <v>536870912</v>
    <v>East Nusa Tenggara</v>
    <v>0f9a80a8-52fa-396b-9da0-b9128a05870d</v>
    <v>en-GB</v>
    <v>Map</v>
  </rv>
  <rv s="0">
    <v>536870912</v>
    <v>Gorontalo</v>
    <v>e2330abd-3509-8dcd-5446-d0bdb068233e</v>
    <v>en-GB</v>
    <v>Map</v>
  </rv>
  <rv s="0">
    <v>536870912</v>
    <v>Maluku</v>
    <v>39a3c290-4f4b-b61e-f197-a09ae7642267</v>
    <v>en-GB</v>
    <v>Map</v>
  </rv>
  <rv s="0">
    <v>536870912</v>
    <v>North Maluku</v>
    <v>4d1d7c2d-e3a4-666c-5b1d-1a8b18de3a5c</v>
    <v>en-GB</v>
    <v>Map</v>
  </rv>
  <rv s="0">
    <v>536870912</v>
    <v>Papua</v>
    <v>0f2c1326-0491-269f-31e1-74488078a32a</v>
    <v>en-GB</v>
    <v>Map</v>
  </rv>
  <rv s="0">
    <v>536870912</v>
    <v>West Papua</v>
    <v>2bd66757-1154-0845-4ab3-b533eaafb66a</v>
    <v>en-GB</v>
    <v>Map</v>
  </rv>
  <rv s="0">
    <v>536870912</v>
    <v>Central Sulawesi</v>
    <v>fca0651b-c50d-6497-3564-cf378d76f7ca</v>
    <v>en-GB</v>
    <v>Map</v>
  </rv>
  <rv s="0">
    <v>536870912</v>
    <v>West Sulawesi</v>
    <v>50e1c5b6-8c37-abe2-96fd-7b0ddfe17455</v>
    <v>en-GB</v>
    <v>Map</v>
  </rv>
  <rv s="0">
    <v>536870912</v>
    <v>South Sulawesi</v>
    <v>f6bf6682-f96f-24d6-1b1b-b05c77b899cd</v>
    <v>en-GB</v>
    <v>Map</v>
  </rv>
  <rv s="0">
    <v>536870912</v>
    <v>North Sulawesi</v>
    <v>70a8dc2d-0ecd-0471-3c78-516c671329a4</v>
    <v>en-GB</v>
    <v>Map</v>
  </rv>
  <rv s="0">
    <v>536870912</v>
    <v>Southeast Sulawesi</v>
    <v>4aff599f-5e3f-801e-344a-16dcaacba1b8</v>
    <v>en-GB</v>
    <v>Map</v>
  </rv>
  <rv s="0">
    <v>536870912</v>
    <v>South Sumatra</v>
    <v>3f0b33c1-6f1e-a592-3d72-2b8e053c5609</v>
    <v>en-GB</v>
    <v>Map</v>
  </rv>
  <rv s="0">
    <v>536870912</v>
    <v>West Sumatra</v>
    <v>3ad5cdb7-7630-6662-ae72-367bbd112dc0</v>
    <v>en-GB</v>
    <v>Map</v>
  </rv>
  <rv s="0">
    <v>536870912</v>
    <v>North Sumatra</v>
    <v>42ca1f6c-e43e-bf42-fe72-4ad9e000d932</v>
    <v>en-GB</v>
    <v>Map</v>
  </rv>
  <rv s="0">
    <v>536870912</v>
    <v>Aceh</v>
    <v>a7512e23-3525-d514-b5ee-6adb3af70ca0</v>
    <v>en-GB</v>
    <v>Map</v>
  </rv>
  <rv s="0">
    <v>536870912</v>
    <v>Special Region of Yogyakarta</v>
    <v>7a5ea5db-f9d5-434b-8ed3-d1dbe5b4e377</v>
    <v>en-GB</v>
    <v>Map</v>
  </rv>
  <rv s="0">
    <v>536870912</v>
    <v>North Kalimantan</v>
    <v>669e45da-91e6-45ec-af06-a29b2ed52f69</v>
    <v>en-GB</v>
    <v>Map</v>
  </rv>
  <rv s="0">
    <v>536870912</v>
    <v>Riau</v>
    <v>f537ab07-cdad-a175-50d8-b58eb136e125</v>
    <v>en-GB</v>
    <v>Map</v>
  </rv>
  <rv s="3">
    <v>5</v>
  </rv>
  <rv s="1">
    <fb>0.10230449477737399</fb>
    <v>23</v>
  </rv>
  <rv s="3">
    <v>6</v>
  </rv>
  <rv s="1">
    <fb>0.30099999999999999</fb>
    <v>23</v>
  </rv>
  <rv s="1">
    <fb>4.6869997978210398E-2</fb>
    <v>31</v>
  </rv>
  <rv s="1">
    <fb>151509724</fb>
    <v>24</v>
  </rv>
  <rv s="6">
    <v>#VALUE!</v>
    <v>36</v>
    <v>37</v>
    <v>Indonesia</v>
    <v>19</v>
    <v>20</v>
    <v>Map</v>
    <v>21</v>
    <v>38</v>
    <v>en-GB</v>
    <v>b4a5bd62-2259-21e3-4627-bf249ae6ee84</v>
    <v>536870912</v>
    <v>1</v>
    <v>ID</v>
    <v>62</v>
    <v>63</v>
    <v>64</v>
    <v>65</v>
    <v>66</v>
    <v>67</v>
    <v>68</v>
    <v>69</v>
    <v>70</v>
    <v>IDR</v>
    <v>Indonesia, officially the Republic of Indonesia, is a country in Southeast Asia and Oceania between the Indian and Pacific oceans. It consists of over 17,000 islands, including Sumatra, Java, Sulawesi, and parts of Borneo and New Guinea. ...</v>
    <v>71</v>
    <v>72</v>
    <v>73</v>
    <v>74</v>
    <v>75</v>
    <v>76</v>
    <v>77</v>
    <v>78</v>
    <v>79</v>
    <v>80</v>
    <v>67</v>
    <v>85</v>
    <v>86</v>
    <v>87</v>
    <v>88</v>
    <v>89</v>
    <v>90</v>
    <v>Indonesia</v>
    <v>Indonesia Raya</v>
    <v>91</v>
    <v>Republik Indonesia</v>
    <v>92</v>
    <v>93</v>
    <v>94</v>
    <v>95</v>
    <v>96</v>
    <v>97</v>
    <v>36</v>
    <v>98</v>
    <v>99</v>
    <v>100</v>
    <v>101</v>
    <v>135</v>
    <v>136</v>
    <v>137</v>
    <v>138</v>
    <v>139</v>
    <v>Indonesia</v>
    <v>140</v>
    <v>mdp/vdpid/111</v>
  </rv>
  <rv s="0">
    <v>536870912</v>
    <v>Japan</v>
    <v>130d0438-fafb-cd2d-1a9e-1dd9c5aa87a9</v>
    <v>en-GB</v>
    <v>Map</v>
  </rv>
  <rv s="1">
    <fb>0.122640991880623</fb>
    <v>23</v>
  </rv>
  <rv s="1">
    <fb>377972.28</fb>
    <v>24</v>
  </rv>
  <rv s="1">
    <fb>261000</fb>
    <v>24</v>
  </rv>
  <rv s="1">
    <fb>7.4</fb>
    <v>25</v>
  </rv>
  <rv s="1">
    <fb>81</fb>
    <v>26</v>
  </rv>
  <rv s="0">
    <v>536870912</v>
    <v>Tokyo</v>
    <v>cb44a92f-6c6f-99c4-2ae3-51601fdc919a</v>
    <v>en-GB</v>
    <v>Map</v>
  </rv>
  <rv s="1">
    <fb>1135886.253</fb>
    <v>24</v>
  </rv>
  <rv s="1">
    <fb>105.482172148839</fb>
    <v>27</v>
  </rv>
  <rv s="1">
    <fb>4.7697368421052103E-3</fb>
    <v>23</v>
  </rv>
  <rv s="1">
    <fb>7819.7146359093604</fb>
    <v>24</v>
  </rv>
  <rv s="1">
    <fb>1.42</fb>
    <v>25</v>
  </rv>
  <rv s="1">
    <fb>0.68456222269653788</fb>
    <v>23</v>
  </rv>
  <rv s="1">
    <fb>93.026455107462894</fb>
    <v>28</v>
  </rv>
  <rv s="1">
    <fb>1.06</fb>
    <v>29</v>
  </rv>
  <rv s="1">
    <fb>5081769542379.7695</fb>
    <v>30</v>
  </rv>
  <rv s="1">
    <fb>0.98799942016601605</fb>
    <v>23</v>
  </rv>
  <rv s="1">
    <fb>0.63237579345703099</fb>
    <v>23</v>
  </rv>
  <rv s="2">
    <v>2</v>
    <v>21</v>
    <v>40</v>
    <v>7</v>
    <v>0</v>
    <v>Image of Japan</v>
  </rv>
  <rv s="1">
    <fb>1.8</fb>
    <v>28</v>
  </rv>
  <rv s="0">
    <v>805306368</v>
    <v>Naruhito (Emperor)</v>
    <v>35e4e13c-2b05-0c5c-8b77-bb62a3da4162</v>
    <v>en-GB</v>
    <v>Generic</v>
  </rv>
  <rv s="0">
    <v>805306368</v>
    <v>Fumio Kishida (Prime minister)</v>
    <v>4c39adbe-f9a5-4343-12a6-6f72b644c5f9</v>
    <v>en-GB</v>
    <v>Generic</v>
  </rv>
  <rv s="3">
    <v>7</v>
  </rv>
  <rv s="4">
    <v>https://www.bing.com/search?q=japan&amp;form=skydnc</v>
    <v>Learn more on Bing</v>
  </rv>
  <rv s="1">
    <fb>84.210975609756105</fb>
    <v>28</v>
  </rv>
  <rv s="1">
    <fb>6191073290000</fb>
    <v>30</v>
  </rv>
  <rv s="1">
    <fb>5</fb>
    <v>28</v>
  </rv>
  <rv s="1">
    <fb>6.77</fb>
    <v>29</v>
  </rv>
  <rv s="3">
    <v>8</v>
  </rv>
  <rv s="1">
    <fb>0.13097521000000001</fb>
    <v>23</v>
  </rv>
  <rv s="1">
    <fb>2.4115000000000002</fb>
    <v>25</v>
  </rv>
  <rv s="1">
    <fb>125124989</fb>
    <v>24</v>
  </rv>
  <rv s="1">
    <fb>0.26400000000000001</fb>
    <v>23</v>
  </rv>
  <rv s="1">
    <fb>0.41100000000000003</fb>
    <v>23</v>
  </rv>
  <rv s="1">
    <fb>2.8999999999999998E-2</fb>
    <v>23</v>
  </rv>
  <rv s="1">
    <fb>7.6999999999999999E-2</fb>
    <v>23</v>
  </rv>
  <rv s="1">
    <fb>0.128</fb>
    <v>23</v>
  </rv>
  <rv s="1">
    <fb>0.16600000000000001</fb>
    <v>23</v>
  </rv>
  <rv s="1">
    <fb>0.61726001739502001</fb>
    <v>23</v>
  </rv>
  <rv s="0">
    <v>536870912</v>
    <v>Aichi Prefecture</v>
    <v>404b15c4-d9ae-5896-6d50-b1481f5dd5cd</v>
    <v>en-GB</v>
    <v>Map</v>
  </rv>
  <rv s="0">
    <v>536870912</v>
    <v>Akita Prefecture</v>
    <v>23901f9e-0010-b10e-217f-76889688c150</v>
    <v>en-GB</v>
    <v>Map</v>
  </rv>
  <rv s="0">
    <v>536870912</v>
    <v>Aomori Prefecture</v>
    <v>bdd4a43f-5a1f-1483-b74b-1c2e2d564a31</v>
    <v>en-GB</v>
    <v>Map</v>
  </rv>
  <rv s="0">
    <v>536870912</v>
    <v>Chiba Prefecture</v>
    <v>0d6c59a9-daa8-57c7-3846-568b398d3c41</v>
    <v>en-GB</v>
    <v>Map</v>
  </rv>
  <rv s="0">
    <v>536870912</v>
    <v>Fukui Prefecture</v>
    <v>e859104b-0d73-b8bf-c4f4-56888a2281cd</v>
    <v>en-GB</v>
    <v>Map</v>
  </rv>
  <rv s="0">
    <v>536870912</v>
    <v>Fukushima Prefecture</v>
    <v>73791ec1-3b90-e21b-3cc7-0e8444934877</v>
    <v>en-GB</v>
    <v>Map</v>
  </rv>
  <rv s="0">
    <v>536870912</v>
    <v>Gunma Prefecture</v>
    <v>b64077a0-378d-c23f-b45c-2b3a03cba119</v>
    <v>en-GB</v>
    <v>Map</v>
  </rv>
  <rv s="0">
    <v>536870912</v>
    <v>Ibaraki Prefecture</v>
    <v>d16517c8-96b5-094f-f4ce-4aa391d6c7a2</v>
    <v>en-GB</v>
    <v>Map</v>
  </rv>
  <rv s="0">
    <v>536870912</v>
    <v>Iwate Prefecture</v>
    <v>02eea5a7-6ae7-8bf6-a17a-c242b4162121</v>
    <v>en-GB</v>
    <v>Map</v>
  </rv>
  <rv s="0">
    <v>536870912</v>
    <v>Miyagi Prefecture</v>
    <v>2df5e06d-7fb5-6da7-5d3b-29b4ff80395e</v>
    <v>en-GB</v>
    <v>Map</v>
  </rv>
  <rv s="0">
    <v>536870912</v>
    <v>Saitama Prefecture</v>
    <v>03a81bc6-6fd0-fac9-0958-cd81fcf07a35</v>
    <v>en-GB</v>
    <v>Map</v>
  </rv>
  <rv s="0">
    <v>536870912</v>
    <v>Tochigi Prefecture</v>
    <v>faae3362-0727-4ec5-6d01-3048e7e1526c</v>
    <v>en-GB</v>
    <v>Map</v>
  </rv>
  <rv s="0">
    <v>536870912</v>
    <v>Kanagawa Prefecture</v>
    <v>d5976989-847c-bcca-3cb3-11bfacc55c5d</v>
    <v>en-GB</v>
    <v>Map</v>
  </rv>
  <rv s="0">
    <v>536870912</v>
    <v>Niigata Prefecture</v>
    <v>d88c2b16-14cc-3861-9ddc-31ebd94b17d9</v>
    <v>en-GB</v>
    <v>Map</v>
  </rv>
  <rv s="0">
    <v>536870912</v>
    <v>Toyama Prefecture</v>
    <v>3fd9a341-4706-cc8a-3953-779219c2cc10</v>
    <v>en-GB</v>
    <v>Map</v>
  </rv>
  <rv s="0">
    <v>536870912</v>
    <v>Ishikawa Prefecture</v>
    <v>db2b14c2-e9db-32f7-5d44-025637689af0</v>
    <v>en-GB</v>
    <v>Map</v>
  </rv>
  <rv s="0">
    <v>536870912</v>
    <v>Yamagata Prefecture</v>
    <v>74d18529-a623-a2f9-9e38-40891e57c7d8</v>
    <v>en-GB</v>
    <v>Map</v>
  </rv>
  <rv s="0">
    <v>536870912</v>
    <v>Yamanashi Prefecture</v>
    <v>3e9e0d88-33e9-a04d-7fd7-a1679da279b5</v>
    <v>en-GB</v>
    <v>Map</v>
  </rv>
  <rv s="0">
    <v>536870912</v>
    <v>Nagano Prefecture</v>
    <v>7afcd7d0-3729-6e2f-d60f-ace5cc191bd0</v>
    <v>en-GB</v>
    <v>Map</v>
  </rv>
  <rv s="0">
    <v>536870912</v>
    <v>Gifu Prefecture</v>
    <v>2c82ed6b-33c4-4355-bd09-71939ba5ff4a</v>
    <v>en-GB</v>
    <v>Map</v>
  </rv>
  <rv s="0">
    <v>536870912</v>
    <v>Shizuoka Prefecture</v>
    <v>ca8ec756-8a3c-20a2-7e11-d24e284b7258</v>
    <v>en-GB</v>
    <v>Map</v>
  </rv>
  <rv s="0">
    <v>536870912</v>
    <v>Mie Prefecture</v>
    <v>36b5c190-9782-f717-071c-66ee3f0eab90</v>
    <v>en-GB</v>
    <v>Map</v>
  </rv>
  <rv s="0">
    <v>536870912</v>
    <v>Shiga Prefecture</v>
    <v>a778bb7c-b03b-d571-1839-962c4dea2bb2</v>
    <v>en-GB</v>
    <v>Map</v>
  </rv>
  <rv s="0">
    <v>536870912</v>
    <v>Kyoto Prefecture</v>
    <v>699d1960-1267-7c97-6c62-e139537430a0</v>
    <v>en-GB</v>
    <v>Map</v>
  </rv>
  <rv s="0">
    <v>536870912</v>
    <v>Osaka Prefecture</v>
    <v>a583e9fe-2d16-b004-281e-4c6841471145</v>
    <v>en-GB</v>
    <v>Map</v>
  </rv>
  <rv s="0">
    <v>536870912</v>
    <v>Hyogo Prefecture</v>
    <v>018712db-aec7-3894-1042-cbf5df14fac5</v>
    <v>en-GB</v>
    <v>Map</v>
  </rv>
  <rv s="0">
    <v>536870912</v>
    <v>Nara Prefecture</v>
    <v>99c4ba8c-9fb8-efe8-6368-0eb648372fb2</v>
    <v>en-GB</v>
    <v>Map</v>
  </rv>
  <rv s="0">
    <v>536870912</v>
    <v>Wakayama Prefecture</v>
    <v>fa064941-15ba-eb91-63a1-7e13f0aaa879</v>
    <v>en-GB</v>
    <v>Map</v>
  </rv>
  <rv s="0">
    <v>536870912</v>
    <v>Tottori Prefecture</v>
    <v>5bfbddb8-df0b-1d9c-3772-363d9be5878a</v>
    <v>en-GB</v>
    <v>Map</v>
  </rv>
  <rv s="0">
    <v>536870912</v>
    <v>Shimane Prefecture</v>
    <v>580cd2e8-a550-7297-21b8-252fe27c1650</v>
    <v>en-GB</v>
    <v>Map</v>
  </rv>
  <rv s="0">
    <v>536870912</v>
    <v>Okayama Prefecture</v>
    <v>e9792cdf-f004-a2bf-db55-28eabec2a7c0</v>
    <v>en-GB</v>
    <v>Map</v>
  </rv>
  <rv s="0">
    <v>536870912</v>
    <v>Hiroshima Prefecture</v>
    <v>75de6a1b-763c-40ed-8e98-60dc318775fc</v>
    <v>en-GB</v>
    <v>Map</v>
  </rv>
  <rv s="0">
    <v>536870912</v>
    <v>Yamaguchi Prefecture</v>
    <v>8a70f93f-b3cb-6430-8962-9b62c21575f3</v>
    <v>en-GB</v>
    <v>Map</v>
  </rv>
  <rv s="0">
    <v>536870912</v>
    <v>Tokushima Prefecture</v>
    <v>90ca77f2-2c01-cf7e-fb1e-58a68f9fc0bf</v>
    <v>en-GB</v>
    <v>Map</v>
  </rv>
  <rv s="0">
    <v>536870912</v>
    <v>Kagawa Prefecture</v>
    <v>bdd9ba22-f775-2984-6115-5438af268070</v>
    <v>en-GB</v>
    <v>Map</v>
  </rv>
  <rv s="0">
    <v>536870912</v>
    <v>Ehime Prefecture</v>
    <v>0e0b1bbf-5926-d5dc-0e10-24f8c566ca8c</v>
    <v>en-GB</v>
    <v>Map</v>
  </rv>
  <rv s="0">
    <v>536870912</v>
    <v>Kōchi Prefecture</v>
    <v>3fcb8073-d695-79de-cd11-91dc78fb0481</v>
    <v>en-GB</v>
    <v>Map</v>
  </rv>
  <rv s="0">
    <v>536870912</v>
    <v>Fukuoka Prefecture</v>
    <v>a58bcb0e-97b3-0ac9-f0c0-e119441e5cba</v>
    <v>en-GB</v>
    <v>Map</v>
  </rv>
  <rv s="0">
    <v>536870912</v>
    <v>Nagasaki Prefecture</v>
    <v>8caf62a2-006c-dde2-9c4d-e19d90ff2f0e</v>
    <v>en-GB</v>
    <v>Map</v>
  </rv>
  <rv s="0">
    <v>536870912</v>
    <v>Kumamoto Prefecture</v>
    <v>52bcf337-792b-3880-8875-847fe25699df</v>
    <v>en-GB</v>
    <v>Map</v>
  </rv>
  <rv s="0">
    <v>536870912</v>
    <v>Oita Prefecture</v>
    <v>c81f03fa-05e5-d708-3db6-3b6d5ed92f67</v>
    <v>en-GB</v>
    <v>Map</v>
  </rv>
  <rv s="0">
    <v>536870912</v>
    <v>Miyazaki Prefecture</v>
    <v>3bb91686-f345-53cf-6fb8-97d98890dc7d</v>
    <v>en-GB</v>
    <v>Map</v>
  </rv>
  <rv s="0">
    <v>536870912</v>
    <v>Kagoshima Prefecture</v>
    <v>c3e1f2d9-0225-9e77-d77d-952bbf72ceb7</v>
    <v>en-GB</v>
    <v>Map</v>
  </rv>
  <rv s="0">
    <v>536870912</v>
    <v>Okinawa Prefecture</v>
    <v>e26094bf-30f4-9d5e-ed21-f166be1cfad3</v>
    <v>en-GB</v>
    <v>Map</v>
  </rv>
  <rv s="0">
    <v>536870912</v>
    <v>Saga Prefecture</v>
    <v>171c9320-6b1a-2ebc-2002-85b3d707f979</v>
    <v>en-GB</v>
    <v>Map</v>
  </rv>
  <rv s="3">
    <v>9</v>
  </rv>
  <rv s="1">
    <fb>0.11905933830538</fb>
    <v>23</v>
  </rv>
  <rv s="3">
    <v>10</v>
  </rv>
  <rv s="1">
    <fb>0.46700000000000003</fb>
    <v>23</v>
  </rv>
  <rv s="1">
    <fb>2.2909998893737803E-2</fb>
    <v>31</v>
  </rv>
  <rv s="1">
    <fb>115782416</fb>
    <v>24</v>
  </rv>
  <rv s="6">
    <v>#VALUE!</v>
    <v>43</v>
    <v>37</v>
    <v>Japan</v>
    <v>19</v>
    <v>20</v>
    <v>Map</v>
    <v>21</v>
    <v>44</v>
    <v>en-GB</v>
    <v>130d0438-fafb-cd2d-1a9e-1dd9c5aa87a9</v>
    <v>536870912</v>
    <v>1</v>
    <v>JP</v>
    <v>143</v>
    <v>144</v>
    <v>145</v>
    <v>146</v>
    <v>147</v>
    <v>148</v>
    <v>149</v>
    <v>150</v>
    <v>151</v>
    <v>JPY</v>
    <v>Japan is an island country in East Asia. It is in the northwest Pacific Ocean and is bordered on the west by the Sea of Japan, extending from the Sea of Okhotsk in the north toward the East China Sea, Philippine Sea, and Taiwan in the south. ...</v>
    <v>152</v>
    <v>153</v>
    <v>154</v>
    <v>155</v>
    <v>156</v>
    <v>157</v>
    <v>158</v>
    <v>159</v>
    <v>160</v>
    <v>161</v>
    <v>148</v>
    <v>164</v>
    <v>165</v>
    <v>166</v>
    <v>167</v>
    <v>168</v>
    <v>169</v>
    <v>Japan</v>
    <v>Kimigayo</v>
    <v>170</v>
    <v>日本国</v>
    <v>171</v>
    <v>172</v>
    <v>173</v>
    <v>95</v>
    <v>174</v>
    <v>175</v>
    <v>176</v>
    <v>177</v>
    <v>178</v>
    <v>179</v>
    <v>180</v>
    <v>226</v>
    <v>227</v>
    <v>228</v>
    <v>229</v>
    <v>230</v>
    <v>Japan</v>
    <v>231</v>
    <v>mdp/vdpid/122</v>
  </rv>
  <rv s="0">
    <v>536870912</v>
    <v>South Korea</v>
    <v>c0e15be0-5113-402c-c03f-516a6265e9cb</v>
    <v>en-GB</v>
    <v>Map</v>
  </rv>
  <rv s="1">
    <fb>0.17446070640579101</fb>
    <v>23</v>
  </rv>
  <rv s="1">
    <fb>100295</fb>
    <v>24</v>
  </rv>
  <rv s="1">
    <fb>634000</fb>
    <v>24</v>
  </rv>
  <rv s="1">
    <fb>6.4</fb>
    <v>25</v>
  </rv>
  <rv s="1">
    <fb>82</fb>
    <v>26</v>
  </rv>
  <rv s="0">
    <v>536870912</v>
    <v>Seoul</v>
    <v>669b47ba-40b4-0147-3657-a7dd0861132c</v>
    <v>en-GB</v>
    <v>Map</v>
  </rv>
  <rv s="1">
    <fb>620302.38600000006</fb>
    <v>24</v>
  </rv>
  <rv s="1">
    <fb>115.15858742558</fb>
    <v>27</v>
  </rv>
  <rv s="1">
    <fb>3.8294613224406E-3</fb>
    <v>23</v>
  </rv>
  <rv s="1">
    <fb>10496.5136719641</fb>
    <v>24</v>
  </rv>
  <rv s="1">
    <fb>0.97699999999999998</fb>
    <v>25</v>
  </rv>
  <rv s="1">
    <fb>0.63354836492977906</fb>
    <v>23</v>
  </rv>
  <rv s="1">
    <fb>81.028475807144503</fb>
    <v>28</v>
  </rv>
  <rv s="1">
    <fb>1.22</fb>
    <v>29</v>
  </rv>
  <rv s="1">
    <fb>2029000000000</fb>
    <v>30</v>
  </rv>
  <rv s="1">
    <fb>0.98088600000000004</fb>
    <v>23</v>
  </rv>
  <rv s="1">
    <fb>0.94349689999999997</fb>
    <v>23</v>
  </rv>
  <rv s="2">
    <v>3</v>
    <v>21</v>
    <v>46</v>
    <v>7</v>
    <v>0</v>
    <v>Image of South Korea</v>
  </rv>
  <rv s="1">
    <fb>2.7</fb>
    <v>28</v>
  </rv>
  <rv s="0">
    <v>805306368</v>
    <v>Yoon Suk Yeol (President)</v>
    <v>af8383ab-575b-52df-438a-1678504626cd</v>
    <v>en-GB</v>
    <v>Generic</v>
  </rv>
  <rv s="0">
    <v>805306368</v>
    <v>Han Duck-soo (Prime minister)</v>
    <v>058dfd81-df36-7fb6-eadf-9736baef167f</v>
    <v>en-GB</v>
    <v>Generic</v>
  </rv>
  <rv s="3">
    <v>11</v>
  </rv>
  <rv s="4">
    <v>https://www.bing.com/search?q=south+korea&amp;form=skydnc</v>
    <v>Learn more on Bing</v>
  </rv>
  <rv s="1">
    <fb>82.626829268292695</fb>
    <v>28</v>
  </rv>
  <rv s="1">
    <fb>1413716510000</fb>
    <v>30</v>
  </rv>
  <rv s="1">
    <fb>11</fb>
    <v>28</v>
  </rv>
  <rv s="1">
    <fb>6.49</fb>
    <v>29</v>
  </rv>
  <rv s="3">
    <v>12</v>
  </rv>
  <rv s="1">
    <fb>0.36792971710000005</fb>
    <v>23</v>
  </rv>
  <rv s="1">
    <fb>2.3607999999999998</fb>
    <v>25</v>
  </rv>
  <rv s="1">
    <fb>51628117</fb>
    <v>24</v>
  </rv>
  <rv s="1">
    <fb>0.23199999999999998</fb>
    <v>23</v>
  </rv>
  <rv s="1">
    <fb>0.23800000000000002</fb>
    <v>23</v>
  </rv>
  <rv s="1">
    <fb>0.39</fb>
    <v>23</v>
  </rv>
  <rv s="1">
    <fb>2.6000000000000002E-2</fb>
    <v>23</v>
  </rv>
  <rv s="1">
    <fb>7.2999999999999995E-2</fb>
    <v>23</v>
  </rv>
  <rv s="1">
    <fb>0.13</fb>
    <v>23</v>
  </rv>
  <rv s="1">
    <fb>0.17499999999999999</fb>
    <v>23</v>
  </rv>
  <rv s="1">
    <fb>0.62970001220703098</fb>
    <v>23</v>
  </rv>
  <rv s="0">
    <v>536870912</v>
    <v>Busan</v>
    <v>ab78ce75-913b-16f3-a3d1-72a46c7e4c42</v>
    <v>en-GB</v>
    <v>Map</v>
  </rv>
  <rv s="0">
    <v>536870912</v>
    <v>Daegu</v>
    <v>ed9efeb7-692d-e93b-eeff-c93b6f906f73</v>
    <v>en-GB</v>
    <v>Map</v>
  </rv>
  <rv s="0">
    <v>536870912</v>
    <v>Incheon</v>
    <v>251c93a5-c29d-4e48-dd3f-1d5ac7861fa3</v>
    <v>en-GB</v>
    <v>Map</v>
  </rv>
  <rv s="0">
    <v>536870912</v>
    <v>Gwangju</v>
    <v>1ceff0b5-a865-dd51-d697-9fee8740447e</v>
    <v>en-GB</v>
    <v>Map</v>
  </rv>
  <rv s="0">
    <v>536870912</v>
    <v>Daejeon</v>
    <v>6f5216bc-1581-3eaa-8a74-f4122af47cdd</v>
    <v>en-GB</v>
    <v>Map</v>
  </rv>
  <rv s="0">
    <v>536870912</v>
    <v>Ulsan</v>
    <v>91c0546f-5834-7fd6-735f-542bc70be1cf</v>
    <v>en-GB</v>
    <v>Map</v>
  </rv>
  <rv s="0">
    <v>536870912</v>
    <v>Sejong City</v>
    <v>4b3538fb-9c24-d852-b122-f107916a0663</v>
    <v>en-GB</v>
    <v>Map</v>
  </rv>
  <rv s="0">
    <v>536870912</v>
    <v>Gyeonggi Province</v>
    <v>6b578621-8b2d-13ef-1af0-281a90a0fd92</v>
    <v>en-GB</v>
    <v>Map</v>
  </rv>
  <rv s="0">
    <v>536870912</v>
    <v>Gangwon Province, South Korea</v>
    <v>969f749a-ed96-7379-b76c-a7fc63af8e94</v>
    <v>en-GB</v>
    <v>Map</v>
  </rv>
  <rv s="0">
    <v>536870912</v>
    <v>North Chungcheong Province</v>
    <v>ea7cdefc-04fe-45be-8ac1-07b9a4d6dc32</v>
    <v>en-GB</v>
    <v>Map</v>
  </rv>
  <rv s="0">
    <v>536870912</v>
    <v>South Chungcheong Province</v>
    <v>302fa333-ce2a-affc-c170-5f8d18500d9b</v>
    <v>en-GB</v>
    <v>Map</v>
  </rv>
  <rv s="0">
    <v>536870912</v>
    <v>North Jeolla Province</v>
    <v>d8cda014-25af-90ec-91e8-3b7ffccc6380</v>
    <v>en-GB</v>
    <v>Map</v>
  </rv>
  <rv s="0">
    <v>536870912</v>
    <v>South Jeolla Province</v>
    <v>9a4dcd3b-649f-605b-aee3-3f6dcf5c3680</v>
    <v>en-GB</v>
    <v>Map</v>
  </rv>
  <rv s="0">
    <v>536870912</v>
    <v>North Gyeongsang Province</v>
    <v>44899bdf-131d-a103-5b55-bb862b8d3bf3</v>
    <v>en-GB</v>
    <v>Map</v>
  </rv>
  <rv s="0">
    <v>536870912</v>
    <v>South Gyeongsang Province</v>
    <v>86e32791-8efc-1d3b-3a8f-1b9d6fd990a1</v>
    <v>en-GB</v>
    <v>Map</v>
  </rv>
  <rv s="0">
    <v>536870912</v>
    <v>Jeju Province</v>
    <v>30be7545-0861-845d-8d83-ec99d53fc5d9</v>
    <v>en-GB</v>
    <v>Map</v>
  </rv>
  <rv s="3">
    <v>13</v>
  </rv>
  <rv s="1">
    <fb>0.15574911728035101</fb>
    <v>23</v>
  </rv>
  <rv s="3">
    <v>14</v>
  </rv>
  <rv s="1">
    <fb>0.33200000000000002</fb>
    <v>23</v>
  </rv>
  <rv s="1">
    <fb>4.1479997634887703E-2</fb>
    <v>31</v>
  </rv>
  <rv s="1">
    <fb>42106719</fb>
    <v>24</v>
  </rv>
  <rv s="6">
    <v>#VALUE!</v>
    <v>50</v>
    <v>37</v>
    <v>South Korea</v>
    <v>19</v>
    <v>20</v>
    <v>Map</v>
    <v>21</v>
    <v>51</v>
    <v>en-GB</v>
    <v>c0e15be0-5113-402c-c03f-516a6265e9cb</v>
    <v>536870912</v>
    <v>1</v>
    <v>KR</v>
    <v>234</v>
    <v>235</v>
    <v>236</v>
    <v>237</v>
    <v>238</v>
    <v>239</v>
    <v>240</v>
    <v>241</v>
    <v>242</v>
    <v>KRW</v>
    <v>South Korea, officially the Republic of Korea, is a country in East Asia. It constitutes the southern part of the Korean Peninsula and borders North Korea along the Korean Demilitarized Zone. The country's western border is formed by the Yellow ...</v>
    <v>243</v>
    <v>244</v>
    <v>245</v>
    <v>246</v>
    <v>247</v>
    <v>248</v>
    <v>249</v>
    <v>250</v>
    <v>251</v>
    <v>252</v>
    <v>239</v>
    <v>255</v>
    <v>256</v>
    <v>257</v>
    <v>258</v>
    <v>259</v>
    <v>260</v>
    <v>South Korea</v>
    <v>Aegukga</v>
    <v>261</v>
    <v>대한민국</v>
    <v>262</v>
    <v>263</v>
    <v>264</v>
    <v>265</v>
    <v>266</v>
    <v>267</v>
    <v>268</v>
    <v>269</v>
    <v>270</v>
    <v>271</v>
    <v>272</v>
    <v>289</v>
    <v>290</v>
    <v>291</v>
    <v>292</v>
    <v>293</v>
    <v>South Korea</v>
    <v>294</v>
    <v>mdp/vdpid/134</v>
  </rv>
  <rv s="0">
    <v>536870912</v>
    <v>China</v>
    <v>5fcc3d97-0cf2-94e5-6dad-cd70e387bd69</v>
    <v>en-GB</v>
    <v>Map</v>
  </rv>
  <rv s="1">
    <fb>0.56212313103349798</fb>
    <v>23</v>
  </rv>
  <rv s="1">
    <fb>9596961</fb>
    <v>24</v>
  </rv>
  <rv s="1">
    <fb>2695000</fb>
    <v>24</v>
  </rv>
  <rv s="1">
    <fb>10.9</fb>
    <v>25</v>
  </rv>
  <rv s="1">
    <fb>86</fb>
    <v>26</v>
  </rv>
  <rv s="0">
    <v>536870912</v>
    <v>Beijing</v>
    <v>e43bc499-902a-5deb-aced-aa4a247e6822</v>
    <v>en-GB</v>
    <v>Map</v>
  </rv>
  <rv s="1">
    <fb>9893037.9519999996</fb>
    <v>24</v>
  </rv>
  <rv s="1">
    <fb>125.083155733959</fb>
    <v>27</v>
  </rv>
  <rv s="1">
    <fb>2.8992357992594101E-2</fb>
    <v>23</v>
  </rv>
  <rv s="1">
    <fb>3927.0444999890101</fb>
    <v>24</v>
  </rv>
  <rv s="1">
    <fb>1.69</fb>
    <v>25</v>
  </rv>
  <rv s="1">
    <fb>0.22353941805732902</fb>
    <v>23</v>
  </rv>
  <rv s="1">
    <fb>87.670430768185398</fb>
    <v>28</v>
  </rv>
  <rv s="1">
    <fb>0.96</fb>
    <v>29</v>
  </rv>
  <rv s="1">
    <fb>19910000000000</fb>
    <v>30</v>
  </rv>
  <rv s="1">
    <fb>1.0022275</fb>
    <v>23</v>
  </rv>
  <rv s="1">
    <fb>0.50604439999999995</fb>
    <v>23</v>
  </rv>
  <rv s="2">
    <v>4</v>
    <v>21</v>
    <v>53</v>
    <v>7</v>
    <v>0</v>
    <v>Image of China</v>
  </rv>
  <rv s="1">
    <fb>7.4</fb>
    <v>28</v>
  </rv>
  <rv s="0">
    <v>536870912</v>
    <v>Shanghai</v>
    <v>29ece984-463e-6074-60e1-83f8c012ef70</v>
    <v>en-GB</v>
    <v>Map</v>
  </rv>
  <rv s="0">
    <v>805306368</v>
    <v>Xi Jinping (General secretary)</v>
    <v>cd954b68-481c-b388-8b3d-6c0081dc9adf</v>
    <v>en-GB</v>
    <v>Generic</v>
  </rv>
  <rv s="0">
    <v>805306368</v>
    <v>Xi Jinping (President)</v>
    <v>cd954b68-481c-b388-8b3d-6c0081dc9adf</v>
    <v>en-GB</v>
    <v>Generic</v>
  </rv>
  <rv s="0">
    <v>805306368</v>
    <v>Han Zheng (Vice president)</v>
    <v>e9aab0c7-cc9c-fc04-646c-f65aabe8bd9a</v>
    <v>en-GB</v>
    <v>Generic</v>
  </rv>
  <rv s="0">
    <v>805306368</v>
    <v>Li Qiang (Premier)</v>
    <v>f0d727f0-3735-908f-e9a5-a6e2264d2e8e</v>
    <v>en-GB</v>
    <v>Generic</v>
  </rv>
  <rv s="3">
    <v>15</v>
  </rv>
  <rv s="4">
    <v>https://www.bing.com/search?q=china&amp;form=skydnc</v>
    <v>Learn more on Bing</v>
  </rv>
  <rv s="1">
    <fb>76.959999999999994</fb>
    <v>28</v>
  </rv>
  <rv s="1">
    <fb>8515504380000</fb>
    <v>30</v>
  </rv>
  <rv s="1">
    <fb>29</fb>
    <v>28</v>
  </rv>
  <rv s="1">
    <fb>0.87</fb>
    <v>29</v>
  </rv>
  <rv s="3">
    <v>16</v>
  </rv>
  <rv s="1">
    <fb>0.32386296240000001</fb>
    <v>23</v>
  </rv>
  <rv s="1">
    <fb>1.9798</fb>
    <v>25</v>
  </rv>
  <rv s="1">
    <fb>1412175000</fb>
    <v>24</v>
  </rv>
  <rv s="1">
    <fb>0.222</fb>
    <v>23</v>
  </rv>
  <rv s="1">
    <fb>0.29299999999999998</fb>
    <v>23</v>
  </rv>
  <rv s="1">
    <fb>0.45299999999999996</fb>
    <v>23</v>
  </rv>
  <rv s="1">
    <fb>2.7000000000000003E-2</fb>
    <v>23</v>
  </rv>
  <rv s="1">
    <fb>6.5000000000000002E-2</fb>
    <v>23</v>
  </rv>
  <rv s="1">
    <fb>0.107</fb>
    <v>23</v>
  </rv>
  <rv s="1">
    <fb>0.153</fb>
    <v>23</v>
  </rv>
  <rv s="1">
    <fb>0.67986999511718804</fb>
    <v>23</v>
  </rv>
  <rv s="0">
    <v>536870912</v>
    <v>Tianjin</v>
    <v>45fdbb85-8f7d-7f8b-dc59-7cb26189ef7d</v>
    <v>en-GB</v>
    <v>Map</v>
  </rv>
  <rv s="0">
    <v>536870912</v>
    <v>Hebei</v>
    <v>268021ac-4731-f143-328a-f385a6b2f343</v>
    <v>en-GB</v>
    <v>Map</v>
  </rv>
  <rv s="0">
    <v>536870912</v>
    <v>Shanxi</v>
    <v>075dd860-13e3-fb9e-dab0-6f2a22a59c5d</v>
    <v>en-GB</v>
    <v>Map</v>
  </rv>
  <rv s="0">
    <v>536870912</v>
    <v>Inner Mongolia</v>
    <v>2c74fdb2-19bf-0f2d-f20d-13b21d6103e6</v>
    <v>en-GB</v>
    <v>Map</v>
  </rv>
  <rv s="0">
    <v>536870912</v>
    <v>Liaoning</v>
    <v>50b9b45b-7555-8f4e-500a-81f90d66f392</v>
    <v>en-GB</v>
    <v>Map</v>
  </rv>
  <rv s="0">
    <v>536870912</v>
    <v>Jilin</v>
    <v>20bba38c-89a4-7448-c64a-9ec85a4ba341</v>
    <v>en-GB</v>
    <v>Map</v>
  </rv>
  <rv s="0">
    <v>536870912</v>
    <v>Heilongjiang</v>
    <v>a7c2e681-f80e-cae6-2ae7-fccb47f12008</v>
    <v>en-GB</v>
    <v>Map</v>
  </rv>
  <rv s="0">
    <v>536870912</v>
    <v>Jiangsu</v>
    <v>c979b1db-2e4e-7b88-511f-1cd5a525053c</v>
    <v>en-GB</v>
    <v>Map</v>
  </rv>
  <rv s="0">
    <v>536870912</v>
    <v>Zhejiang</v>
    <v>5464490d-3361-4945-967e-d8879b9c8415</v>
    <v>en-GB</v>
    <v>Map</v>
  </rv>
  <rv s="0">
    <v>536870912</v>
    <v>Anhui</v>
    <v>7a26b7d2-0ec9-86cd-351a-a9f347c4b9cd</v>
    <v>en-GB</v>
    <v>Map</v>
  </rv>
  <rv s="0">
    <v>536870912</v>
    <v>Fujian</v>
    <v>f7e228b4-20f3-6c06-f9d2-0e381cb472db</v>
    <v>en-GB</v>
    <v>Map</v>
  </rv>
  <rv s="0">
    <v>536870912</v>
    <v>Jiangxi</v>
    <v>60bbd587-912f-cf97-4a3b-4e9236f59153</v>
    <v>en-GB</v>
    <v>Map</v>
  </rv>
  <rv s="0">
    <v>536870912</v>
    <v>Shandong</v>
    <v>311c787d-5f0d-3960-4647-a0b3ee6bb863</v>
    <v>en-GB</v>
    <v>Map</v>
  </rv>
  <rv s="0">
    <v>536870912</v>
    <v>Henan</v>
    <v>e1b3708c-e5d8-671a-5b9c-e74cf7d11971</v>
    <v>en-GB</v>
    <v>Map</v>
  </rv>
  <rv s="0">
    <v>536870912</v>
    <v>Hubei</v>
    <v>03c5c53c-6c11-7737-b58a-31b9b73bce20</v>
    <v>en-GB</v>
    <v>Map</v>
  </rv>
  <rv s="0">
    <v>536870912</v>
    <v>Hunan</v>
    <v>84852e67-826c-7232-5aec-3bd5a776c21b</v>
    <v>en-GB</v>
    <v>Map</v>
  </rv>
  <rv s="0">
    <v>536870912</v>
    <v>Guangdong</v>
    <v>533d187e-5296-4200-eed8-55f3257c948f</v>
    <v>en-GB</v>
    <v>Map</v>
  </rv>
  <rv s="0">
    <v>536870912</v>
    <v>Guangxi</v>
    <v>b2e2f034-494c-f814-7555-fa5d56071d6f</v>
    <v>en-GB</v>
    <v>Map</v>
  </rv>
  <rv s="0">
    <v>536870912</v>
    <v>Hainan</v>
    <v>85cb11dd-f8f0-f5e0-35d3-42ce64c34e9e</v>
    <v>en-GB</v>
    <v>Map</v>
  </rv>
  <rv s="0">
    <v>536870912</v>
    <v>Chongqing</v>
    <v>69bf0da4-4c0f-d795-e3d4-f2087fc9101e</v>
    <v>en-GB</v>
    <v>Map</v>
  </rv>
  <rv s="0">
    <v>536870912</v>
    <v>Sichuan</v>
    <v>49bf1471-e0d6-011f-bb5b-edd67fea0a6f</v>
    <v>en-GB</v>
    <v>Map</v>
  </rv>
  <rv s="0">
    <v>536870912</v>
    <v>Guizhou</v>
    <v>3025ec8b-299d-6131-4293-401f8dd1701e</v>
    <v>en-GB</v>
    <v>Map</v>
  </rv>
  <rv s="0">
    <v>536870912</v>
    <v>Yunnan</v>
    <v>62345ab8-b0e6-d4c5-87b4-0e7a5b39c7dc</v>
    <v>en-GB</v>
    <v>Map</v>
  </rv>
  <rv s="0">
    <v>536870912</v>
    <v>Hong Kong</v>
    <v>304df1d5-38ee-e835-eb2a-554caba5c30e</v>
    <v>en-GB</v>
    <v>Map</v>
  </rv>
  <rv s="0">
    <v>536870912</v>
    <v>Tibet Autonomous Region</v>
    <v>47172d29-ddc9-3139-5851-4a08c8219822</v>
    <v>en-GB</v>
    <v>Map</v>
  </rv>
  <rv s="0">
    <v>536870912</v>
    <v>Shaanxi</v>
    <v>2c52cd90-c486-5a30-6fdf-b777d9331efd</v>
    <v>en-GB</v>
    <v>Map</v>
  </rv>
  <rv s="0">
    <v>536870912</v>
    <v>Gansu</v>
    <v>2bf7e5b1-3ba4-5943-77aa-7ac1cb9a0535</v>
    <v>en-GB</v>
    <v>Map</v>
  </rv>
  <rv s="0">
    <v>536870912</v>
    <v>Qinghai</v>
    <v>c8ddeac2-af7f-8ee9-dbac-33f9f697d88c</v>
    <v>en-GB</v>
    <v>Map</v>
  </rv>
  <rv s="0">
    <v>536870912</v>
    <v>Ningxia</v>
    <v>b9d307c1-70f4-a27f-6800-d624b3030236</v>
    <v>en-GB</v>
    <v>Map</v>
  </rv>
  <rv s="0">
    <v>536870912</v>
    <v>Xinjiang</v>
    <v>8e7874f1-5a52-a168-5737-ced81488dfca</v>
    <v>en-GB</v>
    <v>Map</v>
  </rv>
  <rv s="0">
    <v>536870912</v>
    <v>Macau</v>
    <v>d7203e23-120a-c7fd-485a-3fbcf88a3288</v>
    <v>en-GB</v>
    <v>Map</v>
  </rv>
  <rv s="3">
    <v>17</v>
  </rv>
  <rv s="1">
    <fb>9.4193182022714303E-2</fb>
    <v>23</v>
  </rv>
  <rv s="3">
    <v>18</v>
  </rv>
  <rv s="1">
    <fb>0.59200000000000008</fb>
    <v>23</v>
  </rv>
  <rv s="1">
    <fb>4.3200001716613798E-2</fb>
    <v>31</v>
  </rv>
  <rv s="1">
    <fb>842933962</fb>
    <v>24</v>
  </rv>
  <rv s="6">
    <v>#VALUE!</v>
    <v>57</v>
    <v>37</v>
    <v>China</v>
    <v>19</v>
    <v>20</v>
    <v>Map</v>
    <v>21</v>
    <v>58</v>
    <v>en-GB</v>
    <v>5fcc3d97-0cf2-94e5-6dad-cd70e387bd69</v>
    <v>536870912</v>
    <v>1</v>
    <v>CN</v>
    <v>297</v>
    <v>298</v>
    <v>299</v>
    <v>300</v>
    <v>301</v>
    <v>302</v>
    <v>303</v>
    <v>304</v>
    <v>305</v>
    <v>CNY</v>
    <v>China, officially the People's Republic of China, is a country in East Asia. It is the world's second-most-populous country, with a population exceeding 1.4 billion. China spans the equivalent of five time zones and borders fourteen countries by ...</v>
    <v>306</v>
    <v>307</v>
    <v>308</v>
    <v>309</v>
    <v>310</v>
    <v>311</v>
    <v>312</v>
    <v>313</v>
    <v>314</v>
    <v>315</v>
    <v>316</v>
    <v>321</v>
    <v>322</v>
    <v>323</v>
    <v>324</v>
    <v>325</v>
    <v>326</v>
    <v>China</v>
    <v>March of the Volunteers</v>
    <v>327</v>
    <v>中华人民共和国</v>
    <v>328</v>
    <v>329</v>
    <v>330</v>
    <v>331</v>
    <v>332</v>
    <v>333</v>
    <v>334</v>
    <v>335</v>
    <v>336</v>
    <v>337</v>
    <v>338</v>
    <v>370</v>
    <v>371</v>
    <v>372</v>
    <v>373</v>
    <v>374</v>
    <v>China</v>
    <v>375</v>
    <v>mdp/vdpid/45</v>
  </rv>
  <rv s="0">
    <v>536870912</v>
    <v>India</v>
    <v>85fa63d3-9596-adb9-b4eb-502273d84f56</v>
    <v>en-GB</v>
    <v>Map</v>
  </rv>
  <rv s="1">
    <fb>0.60447196445568596</fb>
    <v>23</v>
  </rv>
  <rv s="1">
    <fb>3287263</fb>
    <v>24</v>
  </rv>
  <rv s="1">
    <fb>3031000</fb>
    <v>24</v>
  </rv>
  <rv s="1">
    <fb>17.856999999999999</fb>
    <v>25</v>
  </rv>
  <rv s="1">
    <fb>91</fb>
    <v>26</v>
  </rv>
  <rv s="0">
    <v>536870912</v>
    <v>New Delhi</v>
    <v>b474d3c7-a39a-d5ba-7426-18e00042f03e</v>
    <v>en-GB</v>
    <v>Map</v>
  </rv>
  <rv s="1">
    <fb>2407671.5260000001</fb>
    <v>24</v>
  </rv>
  <rv s="1">
    <fb>180.43581241118</fb>
    <v>27</v>
  </rv>
  <rv s="1">
    <fb>7.6596947427925291E-2</fb>
    <v>23</v>
  </rv>
  <rv s="1">
    <fb>804.51422808927896</fb>
    <v>24</v>
  </rv>
  <rv s="1">
    <fb>2.222</fb>
    <v>25</v>
  </rv>
  <rv s="1">
    <fb>0.23833121474746</fb>
    <v>23</v>
  </rv>
  <rv s="1">
    <fb>73.576979087800794</fb>
    <v>28</v>
  </rv>
  <rv s="1">
    <fb>0.97</fb>
    <v>29</v>
  </rv>
  <rv s="1">
    <fb>2611000000000.0098</fb>
    <v>30</v>
  </rv>
  <rv s="1">
    <fb>1.1295785999999999</fb>
    <v>23</v>
  </rv>
  <rv s="1">
    <fb>0.28060550000000001</fb>
    <v>23</v>
  </rv>
  <rv s="2">
    <v>5</v>
    <v>21</v>
    <v>60</v>
    <v>7</v>
    <v>0</v>
    <v>Image of India</v>
  </rv>
  <rv s="1">
    <fb>29.9</fb>
    <v>28</v>
  </rv>
  <rv s="0">
    <v>536870912</v>
    <v>Mumbai</v>
    <v>fbbc8d69-667a-e1ff-34bf-e524be01025d</v>
    <v>en-GB</v>
    <v>Map</v>
  </rv>
  <rv s="0">
    <v>805306368</v>
    <v>Droupadi Murmu (President)</v>
    <v>adde4ff7-2867-52d2-5cee-2e1eb72876cd</v>
    <v>en-GB</v>
    <v>Generic</v>
  </rv>
  <rv s="0">
    <v>805306368</v>
    <v>Jagdeep Dhankhar (Vice president)</v>
    <v>cfa2e8c7-64e1-e81b-7e51-6da604f190d6</v>
    <v>en-GB</v>
    <v>Generic</v>
  </rv>
  <rv s="0">
    <v>805306368</v>
    <v>Narendra Modi (Prime minister)</v>
    <v>04fee623-e9bd-ee4b-f30d-cad3c29199e4</v>
    <v>en-GB</v>
    <v>Generic</v>
  </rv>
  <rv s="0">
    <v>805306368</v>
    <v>Dhananjaya Y. Chandrachud (Chief justice)</v>
    <v>f421a29e-7806-c913-4950-d7dc466c1465</v>
    <v>en-GB</v>
    <v>Generic</v>
  </rv>
  <rv s="3">
    <v>19</v>
  </rv>
  <rv s="4">
    <v>https://www.bing.com/search?q=india&amp;form=skydnc</v>
    <v>Learn more on Bing</v>
  </rv>
  <rv s="1">
    <fb>69.415999999999997</fb>
    <v>28</v>
  </rv>
  <rv s="1">
    <fb>2179781240000</fb>
    <v>30</v>
  </rv>
  <rv s="1">
    <fb>145</fb>
    <v>28</v>
  </rv>
  <rv s="1">
    <fb>0.3</fb>
    <v>29</v>
  </rv>
  <rv s="3">
    <v>20</v>
  </rv>
  <rv s="1">
    <fb>0.65060906480000003</fb>
    <v>23</v>
  </rv>
  <rv s="1">
    <fb>0.85709999999999997</fb>
    <v>25</v>
  </rv>
  <rv s="1">
    <fb>1417173173</fb>
    <v>24</v>
  </rv>
  <rv s="1">
    <fb>0.20300000000000001</fb>
    <v>23</v>
  </rv>
  <rv s="1">
    <fb>0.317</fb>
    <v>23</v>
  </rv>
  <rv s="1">
    <fb>0.46200000000000002</fb>
    <v>23</v>
  </rv>
  <rv s="1">
    <fb>3.3000000000000002E-2</fb>
    <v>23</v>
  </rv>
  <rv s="1">
    <fb>0.111</fb>
    <v>23</v>
  </rv>
  <rv s="1">
    <fb>0.14699999999999999</fb>
    <v>23</v>
  </rv>
  <rv s="1">
    <fb>0.49292999267578097</fb>
    <v>23</v>
  </rv>
  <rv s="0">
    <v>536870912</v>
    <v>Arunachal Pradesh</v>
    <v>c2da5cc2-b1a0-f17a-707d-e5067136b9e9</v>
    <v>en-GB</v>
    <v>Map</v>
  </rv>
  <rv s="0">
    <v>536870912</v>
    <v>Assam</v>
    <v>a9d4e5df-f559-c28f-dc41-7c72a82dfaf7</v>
    <v>en-GB</v>
    <v>Map</v>
  </rv>
  <rv s="0">
    <v>536870912</v>
    <v>Bihar</v>
    <v>e402c108-ade8-40dd-b6d7-f36882e8e3e3</v>
    <v>en-GB</v>
    <v>Map</v>
  </rv>
  <rv s="0">
    <v>536870912</v>
    <v>Chhattisgarh</v>
    <v>91e8d1d3-b929-8697-13f5-91241ae0d1b6</v>
    <v>en-GB</v>
    <v>Map</v>
  </rv>
  <rv s="0">
    <v>536870912</v>
    <v>Goa</v>
    <v>d9bda1c6-a2c4-994c-5335-195386cef40a</v>
    <v>en-GB</v>
    <v>Map</v>
  </rv>
  <rv s="0">
    <v>536870912</v>
    <v>Gujarat</v>
    <v>c70b768e-21ab-4f53-a356-564e8da2291e</v>
    <v>en-GB</v>
    <v>Map</v>
  </rv>
  <rv s="0">
    <v>536870912</v>
    <v>Haryana</v>
    <v>f50b36c9-0e06-9b0a-b657-100ebb295bb1</v>
    <v>en-GB</v>
    <v>Map</v>
  </rv>
  <rv s="0">
    <v>536870912</v>
    <v>Himachal Pradesh</v>
    <v>0e213229-adc2-378d-f093-949050fffa34</v>
    <v>en-GB</v>
    <v>Map</v>
  </rv>
  <rv s="0">
    <v>536870912</v>
    <v>Jharkhand</v>
    <v>9cf33868-3d76-c243-1cd3-91dda44b77e3</v>
    <v>en-GB</v>
    <v>Map</v>
  </rv>
  <rv s="0">
    <v>536870912</v>
    <v>Karnataka</v>
    <v>216903eb-bbc1-497e-b914-8eb69db6f747</v>
    <v>en-GB</v>
    <v>Map</v>
  </rv>
  <rv s="0">
    <v>536870912</v>
    <v>Kerala</v>
    <v>9d932c0c-d3e6-abbd-5274-6b53036ca764</v>
    <v>en-GB</v>
    <v>Map</v>
  </rv>
  <rv s="0">
    <v>536870912</v>
    <v>Madhya Pradesh</v>
    <v>bcbcd891-852b-6dac-1671-8d00b9eae5ea</v>
    <v>en-GB</v>
    <v>Map</v>
  </rv>
  <rv s="0">
    <v>536870912</v>
    <v>Maharashtra</v>
    <v>8e20e4dc-1423-75a9-a049-5e500370aafa</v>
    <v>en-GB</v>
    <v>Map</v>
  </rv>
  <rv s="0">
    <v>536870912</v>
    <v>Manipur</v>
    <v>774dc6a3-56a4-d8f3-26d2-6e2536af50a5</v>
    <v>en-GB</v>
    <v>Map</v>
  </rv>
  <rv s="0">
    <v>536870912</v>
    <v>Meghalaya</v>
    <v>b317786c-1e28-16cc-03ca-835f315a094d</v>
    <v>en-GB</v>
    <v>Map</v>
  </rv>
  <rv s="0">
    <v>536870912</v>
    <v>Mizoram</v>
    <v>a1dcfd92-e2ab-1111-48a2-8c885ebd1155</v>
    <v>en-GB</v>
    <v>Map</v>
  </rv>
  <rv s="0">
    <v>536870912</v>
    <v>Nagaland</v>
    <v>9097c945-eb0e-f294-cb7f-43ad572c6903</v>
    <v>en-GB</v>
    <v>Map</v>
  </rv>
  <rv s="0">
    <v>536870912</v>
    <v>Odisha</v>
    <v>becca699-9820-c027-8e14-b5840348a600</v>
    <v>en-GB</v>
    <v>Map</v>
  </rv>
  <rv s="0">
    <v>536870912</v>
    <v>Punjab</v>
    <v>d98d08e1-818e-a7ba-30a5-4637a11eec3e</v>
    <v>en-GB</v>
    <v>Map</v>
  </rv>
  <rv s="0">
    <v>536870912</v>
    <v>Rajasthan</v>
    <v>58d414c6-9557-d15b-60ff-52f256e32345</v>
    <v>en-GB</v>
    <v>Map</v>
  </rv>
  <rv s="0">
    <v>536870912</v>
    <v>Sikkim</v>
    <v>aa8e9a23-8c5b-d667-7f28-62e9ce93f9bd</v>
    <v>en-GB</v>
    <v>Map</v>
  </rv>
  <rv s="0">
    <v>536870912</v>
    <v>Tamil Nadu</v>
    <v>6e3e5a82-8737-a613-1d99-0b4d68370109</v>
    <v>en-GB</v>
    <v>Map</v>
  </rv>
  <rv s="0">
    <v>536870912</v>
    <v>Tripura</v>
    <v>a7fa8608-5e0d-f0d4-37a2-b87e3fe2b039</v>
    <v>en-GB</v>
    <v>Map</v>
  </rv>
  <rv s="0">
    <v>536870912</v>
    <v>Uttar Pradesh</v>
    <v>f624b656-1585-9836-7a98-128016c67d52</v>
    <v>en-GB</v>
    <v>Map</v>
  </rv>
  <rv s="0">
    <v>536870912</v>
    <v>Uttarakhand</v>
    <v>41a39bbc-6b82-df10-b345-3afffff3985d</v>
    <v>en-GB</v>
    <v>Map</v>
  </rv>
  <rv s="0">
    <v>536870912</v>
    <v>West Bengal</v>
    <v>067d886f-4d7d-8889-c8c7-d54e2dbc1cb8</v>
    <v>en-GB</v>
    <v>Map</v>
  </rv>
  <rv s="0">
    <v>536870912</v>
    <v>Andaman and Nicobar Islands</v>
    <v>0543bce3-574a-8949-ac01-944cd0418886</v>
    <v>en-GB</v>
    <v>Map</v>
  </rv>
  <rv s="0">
    <v>536870912</v>
    <v>Chandigarh</v>
    <v>10beaf9e-bdab-00b9-8037-79ffe16cf357</v>
    <v>en-GB</v>
    <v>Map</v>
  </rv>
  <rv s="0">
    <v>536870912</v>
    <v>Lakshadweep</v>
    <v>90dcf823-b8a7-5ca7-11dd-dcf29ea357f2</v>
    <v>en-GB</v>
    <v>Map</v>
  </rv>
  <rv s="0">
    <v>536870912</v>
    <v>Delhi</v>
    <v>275e8ab8-7bd0-4633-9c89-0133be92e587</v>
    <v>en-GB</v>
    <v>Map</v>
  </rv>
  <rv s="0">
    <v>536870912</v>
    <v>Puducherry</v>
    <v>6e0dc6cc-da9d-7f4a-75a8-85997485edfd</v>
    <v>en-GB</v>
    <v>Map</v>
  </rv>
  <rv s="0">
    <v>536870912</v>
    <v>Telangana</v>
    <v>19abdc7d-29ea-4ed5-99d8-3a1d7bc90b05</v>
    <v>en-GB</v>
    <v>Map</v>
  </rv>
  <rv s="0">
    <v>536870912</v>
    <v>Andhra Pradesh</v>
    <v>9e3a52bb-38ae-c817-5cd2-7a8dd2a4c0e5</v>
    <v>en-GB</v>
    <v>Map</v>
  </rv>
  <rv s="0">
    <v>536870912</v>
    <v>Ladakh</v>
    <v>a7a84d3a-9c83-e85a-7347-73d712e71fe2</v>
    <v>en-GB</v>
    <v>Map</v>
  </rv>
  <rv s="3">
    <v>21</v>
  </rv>
  <rv s="1">
    <fb>0.111799218352875</fb>
    <v>23</v>
  </rv>
  <rv s="3">
    <v>22</v>
  </rv>
  <rv s="1">
    <fb>0.49700000000000005</fb>
    <v>23</v>
  </rv>
  <rv s="1">
    <fb>5.35500001907349E-2</fb>
    <v>31</v>
  </rv>
  <rv s="1">
    <fb>471031528</fb>
    <v>24</v>
  </rv>
  <rv s="6">
    <v>#VALUE!</v>
    <v>64</v>
    <v>37</v>
    <v>India</v>
    <v>19</v>
    <v>20</v>
    <v>Map</v>
    <v>21</v>
    <v>65</v>
    <v>en-GB</v>
    <v>85fa63d3-9596-adb9-b4eb-502273d84f56</v>
    <v>536870912</v>
    <v>1</v>
    <v>IN</v>
    <v>378</v>
    <v>379</v>
    <v>380</v>
    <v>381</v>
    <v>382</v>
    <v>383</v>
    <v>384</v>
    <v>385</v>
    <v>386</v>
    <v>INR</v>
    <v>India, officially the Republic of India, is a country in South Asia. It is the seventh-largest country by area; the most populous country as of June 2023; and from the time of its independence in 1947, the world's most populous democracy. ...</v>
    <v>387</v>
    <v>388</v>
    <v>389</v>
    <v>390</v>
    <v>391</v>
    <v>392</v>
    <v>393</v>
    <v>394</v>
    <v>395</v>
    <v>396</v>
    <v>397</v>
    <v>402</v>
    <v>403</v>
    <v>404</v>
    <v>405</v>
    <v>406</v>
    <v>407</v>
    <v>India</v>
    <v>Jana Gana Mana</v>
    <v>408</v>
    <v>भारत गणराज्य</v>
    <v>409</v>
    <v>410</v>
    <v>411</v>
    <v>412</v>
    <v>413</v>
    <v>414</v>
    <v>415</v>
    <v>177</v>
    <v>416</v>
    <v>417</v>
    <v>418</v>
    <v>453</v>
    <v>454</v>
    <v>455</v>
    <v>456</v>
    <v>457</v>
    <v>India</v>
    <v>458</v>
    <v>mdp/vdpid/113</v>
  </rv>
  <rv s="0">
    <v>536870912</v>
    <v>Vietnam</v>
    <v>9eb3adfc-79da-211b-6de2-580a522f56a5</v>
    <v>en-GB</v>
    <v>Map</v>
  </rv>
  <rv s="1">
    <fb>0.39275002418808697</fb>
    <v>23</v>
  </rv>
  <rv s="1">
    <fb>331690</fb>
    <v>24</v>
  </rv>
  <rv s="1">
    <fb>522000</fb>
    <v>24</v>
  </rv>
  <rv s="1">
    <fb>16.745000000000001</fb>
    <v>25</v>
  </rv>
  <rv s="1">
    <fb>84</fb>
    <v>26</v>
  </rv>
  <rv s="0">
    <v>536870912</v>
    <v>Hanoi</v>
    <v>0ac97487-debb-537a-b806-132c4e5513e6</v>
    <v>en-GB</v>
    <v>Map</v>
  </rv>
  <rv s="1">
    <fb>192667.84700000001</fb>
    <v>24</v>
  </rv>
  <rv s="1">
    <fb>163.516947912918</fb>
    <v>27</v>
  </rv>
  <rv s="1">
    <fb>2.7958236745224602E-2</fb>
    <v>23</v>
  </rv>
  <rv s="1">
    <fb>1423.68834535005</fb>
    <v>24</v>
  </rv>
  <rv s="1">
    <fb>2.0489999999999999</fb>
    <v>25</v>
  </rv>
  <rv s="1">
    <fb>0.48060115457799901</fb>
    <v>23</v>
  </rv>
  <rv s="1">
    <fb>69.821836554711396</fb>
    <v>28</v>
  </rv>
  <rv s="1">
    <fb>0.8</fb>
    <v>29</v>
  </rv>
  <rv s="1">
    <fb>261921244843.172</fb>
    <v>30</v>
  </rv>
  <rv s="1">
    <fb>1.1059481</fb>
    <v>23</v>
  </rv>
  <rv s="1">
    <fb>0.28544969999999997</fb>
    <v>23</v>
  </rv>
  <rv s="2">
    <v>6</v>
    <v>21</v>
    <v>67</v>
    <v>7</v>
    <v>0</v>
    <v>Image of Vietnam</v>
  </rv>
  <rv s="1">
    <fb>16.5</fb>
    <v>28</v>
  </rv>
  <rv s="0">
    <v>536870912</v>
    <v>Ho Chi Minh City</v>
    <v>56b344bd-92d9-cb0b-00c2-5408a7bf99cf</v>
    <v>en-GB</v>
    <v>Map</v>
  </rv>
  <rv s="0">
    <v>805306368</v>
    <v>Nguyễn Phú Trọng (General secretary)</v>
    <v>6d6e2971-c3f7-3622-5cd6-ab880f25e7e4</v>
    <v>en-GB</v>
    <v>Generic</v>
  </rv>
  <rv s="0">
    <v>805306368</v>
    <v>Võ Văn Thưởng (President)</v>
    <v>1846d2ec-98fe-7dce-c0b2-1c443788de96</v>
    <v>en-GB</v>
    <v>Generic</v>
  </rv>
  <rv s="0">
    <v>805306368</v>
    <v>Phạm Minh Chính (Prime minister)</v>
    <v>a0729853-39d1-be4b-d795-e2b316447d77</v>
    <v>en-GB</v>
    <v>Generic</v>
  </rv>
  <rv s="3">
    <v>23</v>
  </rv>
  <rv s="4">
    <v>https://www.bing.com/search?q=vietnam&amp;form=skydnc</v>
    <v>Learn more on Bing</v>
  </rv>
  <rv s="1">
    <fb>75.316999999999993</fb>
    <v>28</v>
  </rv>
  <rv s="1">
    <fb>149817280000</fb>
    <v>30</v>
  </rv>
  <rv s="1">
    <fb>43</fb>
    <v>28</v>
  </rv>
  <rv s="1">
    <fb>0.73</fb>
    <v>29</v>
  </rv>
  <rv s="3">
    <v>24</v>
  </rv>
  <rv s="1">
    <fb>0.43479386130000003</fb>
    <v>23</v>
  </rv>
  <rv s="1">
    <fb>0.81989999999999996</fb>
    <v>25</v>
  </rv>
  <rv s="1">
    <fb>98186856</fb>
    <v>24</v>
  </rv>
  <rv s="1">
    <fb>0.223</fb>
    <v>23</v>
  </rv>
  <rv s="1">
    <fb>0.27500000000000002</fb>
    <v>23</v>
  </rv>
  <rv s="1">
    <fb>0.42899999999999999</fb>
    <v>23</v>
  </rv>
  <rv s="1">
    <fb>2.5000000000000001E-2</fb>
    <v>23</v>
  </rv>
  <rv s="1">
    <fb>0.11900000000000001</fb>
    <v>23</v>
  </rv>
  <rv s="1">
    <fb>0.16300000000000001</fb>
    <v>23</v>
  </rv>
  <rv s="1">
    <fb>0.77446998596191408</fb>
    <v>23</v>
  </rv>
  <rv s="0">
    <v>536870912</v>
    <v>Bắc Ninh province</v>
    <v>f32cb7e6-e8de-e987-fdc3-d349e9f4e82e</v>
    <v>en-GB</v>
    <v>Map</v>
  </rv>
  <rv s="0">
    <v>536870912</v>
    <v>Hà Nam province</v>
    <v>487be835-d973-fb64-dcea-78dcd420f020</v>
    <v>en-GB</v>
    <v>Map</v>
  </rv>
  <rv s="0">
    <v>536870912</v>
    <v>Hải Dương province</v>
    <v>8acb8c46-8b5a-33bf-53cf-c27780d39c94</v>
    <v>en-GB</v>
    <v>Map</v>
  </rv>
  <rv s="0">
    <v>536870912</v>
    <v>Hưng Yên province</v>
    <v>28bec015-649c-78a7-80bf-5842f8e42a12</v>
    <v>en-GB</v>
    <v>Map</v>
  </rv>
  <rv s="0">
    <v>536870912</v>
    <v>Nam Định province</v>
    <v>bfef2284-e95b-f092-469d-6a00de173018</v>
    <v>en-GB</v>
    <v>Map</v>
  </rv>
  <rv s="0">
    <v>536870912</v>
    <v>Ninh Bình province</v>
    <v>62b119cc-af6e-600e-8f0c-8333a24d940a</v>
    <v>en-GB</v>
    <v>Map</v>
  </rv>
  <rv s="0">
    <v>536870912</v>
    <v>Thái Bình province</v>
    <v>5fb489c4-f4d9-5813-f4f1-3548876f62fa</v>
    <v>en-GB</v>
    <v>Map</v>
  </rv>
  <rv s="0">
    <v>536870912</v>
    <v>Vĩnh Phúc province</v>
    <v>e2d0495a-c25b-d038-7185-9f8e7afa2730</v>
    <v>en-GB</v>
    <v>Map</v>
  </rv>
  <rv s="0">
    <v>536870912</v>
    <v>Haiphong</v>
    <v>6edab830-6882-62ad-88e9-7904a37fc990</v>
    <v>en-GB</v>
    <v>Map</v>
  </rv>
  <rv s="0">
    <v>536870912</v>
    <v>Hà Tĩnh province</v>
    <v>3dcdefa5-fb5d-3347-2dd3-55319a5b0acb</v>
    <v>en-GB</v>
    <v>Map</v>
  </rv>
  <rv s="0">
    <v>536870912</v>
    <v>Nghệ An province</v>
    <v>4e40491b-6f31-6a9b-5d9c-53a76d07c546</v>
    <v>en-GB</v>
    <v>Map</v>
  </rv>
  <rv s="0">
    <v>536870912</v>
    <v>Quảng Bình province</v>
    <v>3aa9562a-bfb9-0f3c-9f71-2b9e41c31533</v>
    <v>en-GB</v>
    <v>Map</v>
  </rv>
  <rv s="0">
    <v>536870912</v>
    <v>Quảng Trị province</v>
    <v>c613de3e-0fd4-e7d3-ca25-23a39acae6a0</v>
    <v>en-GB</v>
    <v>Map</v>
  </rv>
  <rv s="0">
    <v>536870912</v>
    <v>Thanh Hóa province</v>
    <v>e85d3d3b-de2c-8d0a-e9b3-e0142c67be30</v>
    <v>en-GB</v>
    <v>Map</v>
  </rv>
  <rv s="0">
    <v>536870912</v>
    <v>Thừa Thiên Huế province</v>
    <v>f7b07e05-ef1d-43f3-01a3-e6cd0b4f3a13</v>
    <v>en-GB</v>
    <v>Map</v>
  </rv>
  <rv s="0">
    <v>536870912</v>
    <v>Bắc Giang province</v>
    <v>565a6be2-c2ca-e29d-89a9-6161effa941e</v>
    <v>en-GB</v>
    <v>Map</v>
  </rv>
  <rv s="0">
    <v>536870912</v>
    <v>Bắc Kạn province</v>
    <v>287b832d-31a9-3b71-8642-c20e8f2e69a8</v>
    <v>en-GB</v>
    <v>Map</v>
  </rv>
  <rv s="0">
    <v>536870912</v>
    <v>Cao Bằng province</v>
    <v>4acb1135-b911-f6ea-8d38-a940f8dc11a1</v>
    <v>en-GB</v>
    <v>Map</v>
  </rv>
  <rv s="0">
    <v>536870912</v>
    <v>Hà Giang province</v>
    <v>1861cc26-7c4c-05a9-c9f3-f449c61f7d25</v>
    <v>en-GB</v>
    <v>Map</v>
  </rv>
  <rv s="0">
    <v>536870912</v>
    <v>Lạng Sơn province</v>
    <v>914134e7-0862-f123-9791-cd6e04f173b3</v>
    <v>en-GB</v>
    <v>Map</v>
  </rv>
  <rv s="0">
    <v>536870912</v>
    <v>Lào Cai province</v>
    <v>e398ec8c-3d0a-088f-1c27-343b87fc142f</v>
    <v>en-GB</v>
    <v>Map</v>
  </rv>
  <rv s="0">
    <v>536870912</v>
    <v>Phú Thọ province</v>
    <v>831c7c39-85f2-3548-d178-4223f9d133ad</v>
    <v>en-GB</v>
    <v>Map</v>
  </rv>
  <rv s="0">
    <v>536870912</v>
    <v>Quảng Ninh province</v>
    <v>6052e50c-808a-4d40-1aaa-48b5a1866b12</v>
    <v>en-GB</v>
    <v>Map</v>
  </rv>
  <rv s="0">
    <v>536870912</v>
    <v>Thái Nguyên province</v>
    <v>60f9ea3e-dc6b-64b9-5230-ae1470a1809d</v>
    <v>en-GB</v>
    <v>Map</v>
  </rv>
  <rv s="0">
    <v>536870912</v>
    <v>Tuyên Quang province</v>
    <v>c88ac0af-3851-b70b-971a-c7c81048d029</v>
    <v>en-GB</v>
    <v>Map</v>
  </rv>
  <rv s="0">
    <v>536870912</v>
    <v>Yên Bái province</v>
    <v>a82e4115-c1a0-2d48-cb6b-ebe836d9f43a</v>
    <v>en-GB</v>
    <v>Map</v>
  </rv>
  <rv s="0">
    <v>536870912</v>
    <v>Điện Biên province</v>
    <v>91b9e8ee-eb7b-c834-6445-5d05e91c47a5</v>
    <v>en-GB</v>
    <v>Map</v>
  </rv>
  <rv s="0">
    <v>536870912</v>
    <v>Hòa Bình province</v>
    <v>03e2ae54-8c3a-35e0-5faa-8ef8f701b67e</v>
    <v>en-GB</v>
    <v>Map</v>
  </rv>
  <rv s="0">
    <v>536870912</v>
    <v>Lai Châu province</v>
    <v>da6a5867-3d61-027b-af64-9f61fa7cbb04</v>
    <v>en-GB</v>
    <v>Map</v>
  </rv>
  <rv s="0">
    <v>536870912</v>
    <v>Sơn La province</v>
    <v>5738642d-4eb4-eb73-fa47-24aa6c579186</v>
    <v>en-GB</v>
    <v>Map</v>
  </rv>
  <rv s="0">
    <v>536870912</v>
    <v>Đắk Lắk province</v>
    <v>911a9538-ad13-0c7f-cbab-a572c6a754ba</v>
    <v>en-GB</v>
    <v>Map</v>
  </rv>
  <rv s="0">
    <v>536870912</v>
    <v>Đăk Nông province</v>
    <v>9c454915-10c0-3f6c-882b-8d824df8a64c</v>
    <v>en-GB</v>
    <v>Map</v>
  </rv>
  <rv s="0">
    <v>536870912</v>
    <v>Gia Lai province</v>
    <v>1cb0f121-66e9-ca97-81f1-6e75deb8f21b</v>
    <v>en-GB</v>
    <v>Map</v>
  </rv>
  <rv s="0">
    <v>536870912</v>
    <v>Kon Tum province</v>
    <v>93b7804d-46a2-159f-7821-f977368c6893</v>
    <v>en-GB</v>
    <v>Map</v>
  </rv>
  <rv s="0">
    <v>536870912</v>
    <v>Lâm Đồng province</v>
    <v>7a96af21-4aad-f7fe-bc18-33530300b18a</v>
    <v>en-GB</v>
    <v>Map</v>
  </rv>
  <rv s="0">
    <v>536870912</v>
    <v>Bình Định province</v>
    <v>a469a9d4-44af-45e8-d780-dce0ef044a48</v>
    <v>en-GB</v>
    <v>Map</v>
  </rv>
  <rv s="0">
    <v>536870912</v>
    <v>Khánh Hòa province</v>
    <v>5598b0f8-eaa1-ada1-ce8e-7e1b98529633</v>
    <v>en-GB</v>
    <v>Map</v>
  </rv>
  <rv s="0">
    <v>536870912</v>
    <v>Phu Yen</v>
    <v>c67cc648-ba1e-562c-d5f7-940d92dfd8ca</v>
    <v>en-GB</v>
    <v>Map</v>
  </rv>
  <rv s="0">
    <v>536870912</v>
    <v>Quảng Nam province</v>
    <v>305b9189-4e80-e15c-3b1f-387a1b5008b5</v>
    <v>en-GB</v>
    <v>Map</v>
  </rv>
  <rv s="0">
    <v>536870912</v>
    <v>Quảng Ngãi province</v>
    <v>f5034736-04f4-30be-a40e-ab8e3b3a6d79</v>
    <v>en-GB</v>
    <v>Map</v>
  </rv>
  <rv s="0">
    <v>536870912</v>
    <v>Bà Rịa-Vũng Tàu</v>
    <v>20d39cc1-6931-f04a-dcd1-2d5b0ddf6f3c</v>
    <v>en-GB</v>
    <v>Map</v>
  </rv>
  <rv s="0">
    <v>536870912</v>
    <v>Bình Dương province</v>
    <v>d89db6cd-8257-6ac5-a341-88304536f6da</v>
    <v>en-GB</v>
    <v>Map</v>
  </rv>
  <rv s="0">
    <v>536870912</v>
    <v>Bình Phước province</v>
    <v>1002326f-c5db-da9d-6186-3a1e66b26354</v>
    <v>en-GB</v>
    <v>Map</v>
  </rv>
  <rv s="0">
    <v>536870912</v>
    <v>Bình Thuận province</v>
    <v>a087acd2-ef54-268e-82ba-720ee03f0137</v>
    <v>en-GB</v>
    <v>Map</v>
  </rv>
  <rv s="0">
    <v>536870912</v>
    <v>Đồng Nai province</v>
    <v>cdfef3d2-dda8-9c2e-6adf-7ad8a9b3fbd8</v>
    <v>en-GB</v>
    <v>Map</v>
  </rv>
  <rv s="0">
    <v>536870912</v>
    <v>Ninh Thuận province</v>
    <v>abd21cf9-1465-f7a6-7529-9341fa746c6e</v>
    <v>en-GB</v>
    <v>Map</v>
  </rv>
  <rv s="0">
    <v>536870912</v>
    <v>Tây Ninh province</v>
    <v>f9446c01-964f-f16e-f11f-ac62c3fe2c30</v>
    <v>en-GB</v>
    <v>Map</v>
  </rv>
  <rv s="0">
    <v>536870912</v>
    <v>An Giang province</v>
    <v>25c3e5c8-1034-857f-0ebc-d16255f30da8</v>
    <v>en-GB</v>
    <v>Map</v>
  </rv>
  <rv s="0">
    <v>536870912</v>
    <v>Bạc Liêu province</v>
    <v>0f6fdb10-aa8f-ce35-6b17-ba9671510900</v>
    <v>en-GB</v>
    <v>Map</v>
  </rv>
  <rv s="0">
    <v>536870912</v>
    <v>Cà Mau province</v>
    <v>96b2988a-eab5-1716-03a6-ffc1ee638013</v>
    <v>en-GB</v>
    <v>Map</v>
  </rv>
  <rv s="0">
    <v>536870912</v>
    <v>Đồng Tháp province</v>
    <v>8808ccd8-3c62-17d7-bb5b-70dc40b07b15</v>
    <v>en-GB</v>
    <v>Map</v>
  </rv>
  <rv s="0">
    <v>536870912</v>
    <v>Hậu Giang province</v>
    <v>6ae2fe3f-17f6-a5e2-f889-40d201c226e9</v>
    <v>en-GB</v>
    <v>Map</v>
  </rv>
  <rv s="0">
    <v>536870912</v>
    <v>Kiên Giang province</v>
    <v>6008b700-0c21-4707-4129-29936df67d64</v>
    <v>en-GB</v>
    <v>Map</v>
  </rv>
  <rv s="0">
    <v>536870912</v>
    <v>Long An province</v>
    <v>4ca9f569-2145-ea37-5507-74d6c9988505</v>
    <v>en-GB</v>
    <v>Map</v>
  </rv>
  <rv s="0">
    <v>536870912</v>
    <v>Sóc Trăng province</v>
    <v>1d7122d8-d2ba-3531-6999-45f2aede18a4</v>
    <v>en-GB</v>
    <v>Map</v>
  </rv>
  <rv s="0">
    <v>536870912</v>
    <v>Tiền Giang province</v>
    <v>4f78c3f8-c5ce-9ae8-ca22-9912d3d16eca</v>
    <v>en-GB</v>
    <v>Map</v>
  </rv>
  <rv s="0">
    <v>536870912</v>
    <v>Trà Vinh province</v>
    <v>45b804fe-012c-42e6-bc9f-95f5b8eae928</v>
    <v>en-GB</v>
    <v>Map</v>
  </rv>
  <rv s="0">
    <v>536870912</v>
    <v>Vĩnh Long province</v>
    <v>f3c039e0-a221-404d-c8bf-4d87246216df</v>
    <v>en-GB</v>
    <v>Map</v>
  </rv>
  <rv s="0">
    <v>536870912</v>
    <v>Cần Thơ</v>
    <v>c6aad310-0349-6338-8c66-5a69d2c4914f</v>
    <v>en-GB</v>
    <v>Map</v>
  </rv>
  <rv s="3">
    <v>25</v>
  </rv>
  <rv s="1">
    <fb>0.190698671023491</fb>
    <v>23</v>
  </rv>
  <rv s="1">
    <fb>0.376</fb>
    <v>23</v>
  </rv>
  <rv s="1">
    <fb>2.01300001144409E-2</fb>
    <v>31</v>
  </rv>
  <rv s="1">
    <fb>35332140</fb>
    <v>24</v>
  </rv>
  <rv s="5">
    <v>#VALUE!</v>
    <v>70</v>
    <v>17</v>
    <v>Vietnam</v>
    <v>19</v>
    <v>20</v>
    <v>Map</v>
    <v>21</v>
    <v>71</v>
    <v>en-GB</v>
    <v>9eb3adfc-79da-211b-6de2-580a522f56a5</v>
    <v>536870912</v>
    <v>1</v>
    <v>VN</v>
    <v>461</v>
    <v>462</v>
    <v>463</v>
    <v>464</v>
    <v>465</v>
    <v>466</v>
    <v>467</v>
    <v>468</v>
    <v>469</v>
    <v>VND</v>
    <v>Vietnam, officially the Socialist Republic of Vietnam, is a country at the eastern edge of mainland Southeast Asia, with an area of 331,700 square kilometres and a population of over 100 million, making it the world's fifteenth-most populous ...</v>
    <v>470</v>
    <v>471</v>
    <v>472</v>
    <v>473</v>
    <v>474</v>
    <v>475</v>
    <v>476</v>
    <v>477</v>
    <v>478</v>
    <v>479</v>
    <v>480</v>
    <v>484</v>
    <v>485</v>
    <v>486</v>
    <v>487</v>
    <v>488</v>
    <v>489</v>
    <v>Vietnam</v>
    <v>Tiến Quân Ca</v>
    <v>490</v>
    <v>Cộng hòa Xã hội Chủ nghĩa Việt Nam</v>
    <v>491</v>
    <v>492</v>
    <v>493</v>
    <v>494</v>
    <v>495</v>
    <v>496</v>
    <v>497</v>
    <v>98</v>
    <v>498</v>
    <v>499</v>
    <v>500</v>
    <v>560</v>
    <v>561</v>
    <v>562</v>
    <v>563</v>
    <v>Vietnam</v>
    <v>564</v>
    <v>mdp/vdpid/251</v>
  </rv>
  <rv s="0">
    <v>536870912</v>
    <v>Turkey</v>
    <v>fbfb6418-e8cf-0d18-8b81-28d0fcccda7c</v>
    <v>en-GB</v>
    <v>Map</v>
  </rv>
  <rv s="1">
    <fb>0.49799254187076897</fb>
    <v>23</v>
  </rv>
  <rv s="1">
    <fb>783562</fb>
    <v>24</v>
  </rv>
  <rv s="1">
    <fb>512000</fb>
    <v>24</v>
  </rv>
  <rv s="1">
    <fb>16.027000000000001</fb>
    <v>25</v>
  </rv>
  <rv s="1">
    <fb>90</fb>
    <v>26</v>
  </rv>
  <rv s="0">
    <v>536870912</v>
    <v>Ankara</v>
    <v>85c37289-d0cf-bf9c-89e0-a375b7d3c4e7</v>
    <v>en-GB</v>
    <v>Map</v>
  </rv>
  <rv s="1">
    <fb>372724.88099999999</fb>
    <v>24</v>
  </rv>
  <rv s="1">
    <fb>234.437126307922</fb>
    <v>27</v>
  </rv>
  <rv s="1">
    <fb>0.151768215720023</fb>
    <v>23</v>
  </rv>
  <rv s="1">
    <fb>2847.1263826231798</fb>
    <v>24</v>
  </rv>
  <rv s="1">
    <fb>2.069</fb>
    <v>25</v>
  </rv>
  <rv s="1">
    <fb>0.15354651443713199</fb>
    <v>23</v>
  </rv>
  <rv s="1">
    <fb>86.843187660707997</fb>
    <v>28</v>
  </rv>
  <rv s="1">
    <fb>1.42</fb>
    <v>29</v>
  </rv>
  <rv s="1">
    <fb>754411708202.61597</fb>
    <v>30</v>
  </rv>
  <rv s="1">
    <fb>0.93154979999999998</fb>
    <v>23</v>
  </rv>
  <rv s="1">
    <fb>0.2386259</fb>
    <v>23</v>
  </rv>
  <rv s="2">
    <v>7</v>
    <v>21</v>
    <v>73</v>
    <v>7</v>
    <v>0</v>
    <v>Image of Turkey</v>
  </rv>
  <rv s="1">
    <fb>9.1</fb>
    <v>28</v>
  </rv>
  <rv s="0">
    <v>536870912</v>
    <v>Istanbul</v>
    <v>fda0585c-e197-df02-9869-433da5f8d140</v>
    <v>en-GB</v>
    <v>Map</v>
  </rv>
  <rv s="0">
    <v>805306368</v>
    <v>Recep Tayyip Erdoğan (President)</v>
    <v>f21eb85d-34a7-cfce-c58a-9ef2caf64671</v>
    <v>en-GB</v>
    <v>Generic</v>
  </rv>
  <rv s="0">
    <v>805306368</v>
    <v>Cevdet Yılmaz (Vice president)</v>
    <v>af91fb6e-6da4-9c52-90f9-0b6528a5ec03</v>
    <v>en-GB</v>
    <v>Generic</v>
  </rv>
  <rv s="0">
    <v>805306368</v>
    <v>Zühtü Arslan (Chief justice)</v>
    <v>185ccd5c-aff5-0c62-b4d7-63be3af57921</v>
    <v>en-GB</v>
    <v>Generic</v>
  </rv>
  <rv s="3">
    <v>26</v>
  </rv>
  <rv s="4">
    <v>https://www.bing.com/search?q=turkey&amp;form=skydnc</v>
    <v>Learn more on Bing</v>
  </rv>
  <rv s="1">
    <fb>77.436999999999998</fb>
    <v>28</v>
  </rv>
  <rv s="1">
    <fb>184966060000</fb>
    <v>30</v>
  </rv>
  <rv s="1">
    <fb>17</fb>
    <v>28</v>
  </rv>
  <rv s="1">
    <fb>3.45</fb>
    <v>29</v>
  </rv>
  <rv s="3">
    <v>27</v>
  </rv>
  <rv s="1">
    <fb>0.16948329139999999</fb>
    <v>23</v>
  </rv>
  <rv s="1">
    <fb>1.8492</fb>
    <v>25</v>
  </rv>
  <rv s="1">
    <fb>85341241</fb>
    <v>24</v>
  </rv>
  <rv s="1">
    <fb>0.21100000000000002</fb>
    <v>23</v>
  </rv>
  <rv s="1">
    <fb>0.32600000000000001</fb>
    <v>23</v>
  </rv>
  <rv s="1">
    <fb>0.48499999999999999</fb>
    <v>23</v>
  </rv>
  <rv s="1">
    <fb>2.2000000000000002E-2</fb>
    <v>23</v>
  </rv>
  <rv s="1">
    <fb>5.7999999999999996E-2</fb>
    <v>23</v>
  </rv>
  <rv s="1">
    <fb>0.10099999999999999</fb>
    <v>23</v>
  </rv>
  <rv s="1">
    <fb>0.14499999999999999</fb>
    <v>23</v>
  </rv>
  <rv s="1">
    <fb>0.52828998565673801</fb>
    <v>23</v>
  </rv>
  <rv s="0">
    <v>536870912</v>
    <v>Adana Province</v>
    <v>165c9b43-6a79-db5c-7219-325686bd9700</v>
    <v>en-GB</v>
    <v>Map</v>
  </rv>
  <rv s="0">
    <v>536870912</v>
    <v>Adıyaman Province</v>
    <v>855cf865-a95f-d57f-d14b-d8a01c0592a7</v>
    <v>en-GB</v>
    <v>Map</v>
  </rv>
  <rv s="0">
    <v>536870912</v>
    <v>Afyonkarahisar Province</v>
    <v>084e2a26-12e8-4bc8-e44d-28ccfff05b42</v>
    <v>en-GB</v>
    <v>Map</v>
  </rv>
  <rv s="0">
    <v>536870912</v>
    <v>Ağrı Province</v>
    <v>e02279d8-277c-c50b-1605-c56baca6063e</v>
    <v>en-GB</v>
    <v>Map</v>
  </rv>
  <rv s="0">
    <v>536870912</v>
    <v>Amasya Province</v>
    <v>cc18e26e-109d-8f56-7a4f-c6274bf9b99c</v>
    <v>en-GB</v>
    <v>Map</v>
  </rv>
  <rv s="0">
    <v>536870912</v>
    <v>Ankara Province</v>
    <v>4d2d62dd-3675-5693-ab16-c5f56814d654</v>
    <v>en-GB</v>
    <v>Map</v>
  </rv>
  <rv s="0">
    <v>536870912</v>
    <v>Antalya Province</v>
    <v>587c167a-e948-0ae5-d37e-df27f8a66abc</v>
    <v>en-GB</v>
    <v>Map</v>
  </rv>
  <rv s="0">
    <v>536870912</v>
    <v>Artvin Province</v>
    <v>98c6f465-c9e5-4892-6b40-65f91af6b631</v>
    <v>en-GB</v>
    <v>Map</v>
  </rv>
  <rv s="0">
    <v>536870912</v>
    <v>Aydın Province</v>
    <v>cb3d0981-c59d-2d85-84fb-1ae261b238a7</v>
    <v>en-GB</v>
    <v>Map</v>
  </rv>
  <rv s="0">
    <v>536870912</v>
    <v>Balıkesir Province</v>
    <v>b014e5e1-62ae-7b55-9609-fda4fe491964</v>
    <v>en-GB</v>
    <v>Map</v>
  </rv>
  <rv s="0">
    <v>536870912</v>
    <v>Bilecik Province</v>
    <v>8ca0b002-5a15-15dd-5188-80ec8f8ed2d9</v>
    <v>en-GB</v>
    <v>Map</v>
  </rv>
  <rv s="0">
    <v>536870912</v>
    <v>Bingöl Province</v>
    <v>10ff836a-bdbd-44b4-94e9-c8722cbd9fb8</v>
    <v>en-GB</v>
    <v>Map</v>
  </rv>
  <rv s="0">
    <v>536870912</v>
    <v>Bitlis Province</v>
    <v>4f16e498-6063-4b1b-9ac1-bec6026acd6b</v>
    <v>en-GB</v>
    <v>Map</v>
  </rv>
  <rv s="0">
    <v>536870912</v>
    <v>Bolu Province</v>
    <v>453d788e-f478-b00f-232c-b3c00555b863</v>
    <v>en-GB</v>
    <v>Map</v>
  </rv>
  <rv s="0">
    <v>536870912</v>
    <v>Burdur Province</v>
    <v>70d559c6-b4b3-6141-5bc5-9ad815fa655a</v>
    <v>en-GB</v>
    <v>Map</v>
  </rv>
  <rv s="0">
    <v>536870912</v>
    <v>Bursa Province</v>
    <v>c12c1d6b-e8f6-4eaf-ee4e-7958bdacfc7b</v>
    <v>en-GB</v>
    <v>Map</v>
  </rv>
  <rv s="0">
    <v>536870912</v>
    <v>Çankırı Province</v>
    <v>1aed89ee-690d-e55a-1cd5-1a2c6683ea86</v>
    <v>en-GB</v>
    <v>Map</v>
  </rv>
  <rv s="0">
    <v>536870912</v>
    <v>Çanakkale Province</v>
    <v>4db76560-ab4d-49c4-c8e7-4f73a0fa7ab9</v>
    <v>en-GB</v>
    <v>Map</v>
  </rv>
  <rv s="0">
    <v>536870912</v>
    <v>Çorum Province</v>
    <v>1506a536-030f-6d72-9ee3-f59b2131734c</v>
    <v>en-GB</v>
    <v>Map</v>
  </rv>
  <rv s="0">
    <v>536870912</v>
    <v>Denizli Province</v>
    <v>88d2965a-eef8-deca-0ec8-76cc543ab50d</v>
    <v>en-GB</v>
    <v>Map</v>
  </rv>
  <rv s="0">
    <v>536870912</v>
    <v>Diyarbakır Province</v>
    <v>12b8cb72-be29-1cf6-de4d-60e448df036a</v>
    <v>en-GB</v>
    <v>Map</v>
  </rv>
  <rv s="0">
    <v>536870912</v>
    <v>Düzce Province</v>
    <v>5d3dd9f1-8f88-4a6c-b065-c24ce552ef31</v>
    <v>en-GB</v>
    <v>Map</v>
  </rv>
  <rv s="0">
    <v>536870912</v>
    <v>Edirne Province</v>
    <v>f0daead3-5c80-efbc-369f-d1ab3a6dc8b4</v>
    <v>en-GB</v>
    <v>Map</v>
  </rv>
  <rv s="0">
    <v>536870912</v>
    <v>Elazığ Province</v>
    <v>2122aea0-b392-1445-ddaf-b278ba9f87ee</v>
    <v>en-GB</v>
    <v>Map</v>
  </rv>
  <rv s="0">
    <v>536870912</v>
    <v>Erzincan Province</v>
    <v>2f6662bd-7e90-3693-c3c7-8a7c8807fb00</v>
    <v>en-GB</v>
    <v>Map</v>
  </rv>
  <rv s="0">
    <v>536870912</v>
    <v>Erzurum Province</v>
    <v>01866a32-d9b1-dd86-228d-e56f4adf0cf1</v>
    <v>en-GB</v>
    <v>Map</v>
  </rv>
  <rv s="0">
    <v>536870912</v>
    <v>Eskişehir Province</v>
    <v>47db0cad-86de-b13a-209a-10b6124cd564</v>
    <v>en-GB</v>
    <v>Map</v>
  </rv>
  <rv s="0">
    <v>536870912</v>
    <v>Gaziantep Province</v>
    <v>f1482689-3585-0141-6070-b066119a08fb</v>
    <v>en-GB</v>
    <v>Map</v>
  </rv>
  <rv s="0">
    <v>536870912</v>
    <v>Giresun Province</v>
    <v>2889cd47-4b36-37bb-04d4-df5b5184e171</v>
    <v>en-GB</v>
    <v>Map</v>
  </rv>
  <rv s="0">
    <v>536870912</v>
    <v>Gümüşhane Province</v>
    <v>aed198db-94b5-ed02-7c09-9d96aadb3d6c</v>
    <v>en-GB</v>
    <v>Map</v>
  </rv>
  <rv s="0">
    <v>536870912</v>
    <v>Hakkâri Province</v>
    <v>0cb801b8-2c6e-eb40-c17c-a1b963e86cde</v>
    <v>en-GB</v>
    <v>Map</v>
  </rv>
  <rv s="0">
    <v>536870912</v>
    <v>Hatay Province</v>
    <v>fddcca0f-224b-914e-87d1-2883651173ce</v>
    <v>en-GB</v>
    <v>Map</v>
  </rv>
  <rv s="0">
    <v>536870912</v>
    <v>Isparta Province</v>
    <v>71fa1532-0582-66aa-39bf-e3a06833cb3b</v>
    <v>en-GB</v>
    <v>Map</v>
  </rv>
  <rv s="0">
    <v>536870912</v>
    <v>Mersin Province</v>
    <v>c341746a-b3c2-a92f-31b4-b17728f62a02</v>
    <v>en-GB</v>
    <v>Map</v>
  </rv>
  <rv s="0">
    <v>536870912</v>
    <v>Istanbul Province</v>
    <v>aa3276af-e94f-620a-5fb3-4ee74dc3cf72</v>
    <v>en-GB</v>
    <v>Map</v>
  </rv>
  <rv s="0">
    <v>536870912</v>
    <v>İzmir Province</v>
    <v>e1b979ad-2537-f1c3-fa25-d697064ad3b5</v>
    <v>en-GB</v>
    <v>Map</v>
  </rv>
  <rv s="0">
    <v>536870912</v>
    <v>Kars Province</v>
    <v>836bc829-af6c-b635-a753-3f80169778f6</v>
    <v>en-GB</v>
    <v>Map</v>
  </rv>
  <rv s="0">
    <v>536870912</v>
    <v>Kastamonu Province</v>
    <v>df94dcd0-c282-be5c-fabb-f025a16a5a42</v>
    <v>en-GB</v>
    <v>Map</v>
  </rv>
  <rv s="0">
    <v>536870912</v>
    <v>Kayseri Province</v>
    <v>9fc99e5c-e6c0-9dbd-e980-989451b70f34</v>
    <v>en-GB</v>
    <v>Map</v>
  </rv>
  <rv s="0">
    <v>536870912</v>
    <v>Kırklareli Province</v>
    <v>4da2d7c3-fbfe-176e-501d-855e2a122280</v>
    <v>en-GB</v>
    <v>Map</v>
  </rv>
  <rv s="0">
    <v>536870912</v>
    <v>Kırşehir Province</v>
    <v>214c2df7-9c5e-adb8-024d-1cad8e4ccd37</v>
    <v>en-GB</v>
    <v>Map</v>
  </rv>
  <rv s="0">
    <v>536870912</v>
    <v>Kocaeli Province</v>
    <v>d3bd1534-20dc-a0df-a2c9-36b0eb0912c1</v>
    <v>en-GB</v>
    <v>Map</v>
  </rv>
  <rv s="0">
    <v>536870912</v>
    <v>Konya Province</v>
    <v>a01c56c9-d3fb-ac13-8a71-93db8c55474b</v>
    <v>en-GB</v>
    <v>Map</v>
  </rv>
  <rv s="0">
    <v>536870912</v>
    <v>Kütahya Province</v>
    <v>8541ec9d-1054-7976-26d5-9eefdb011fee</v>
    <v>en-GB</v>
    <v>Map</v>
  </rv>
  <rv s="0">
    <v>536870912</v>
    <v>Malatya Province</v>
    <v>5c83e762-87ba-c1e8-b224-83a3e16fdc65</v>
    <v>en-GB</v>
    <v>Map</v>
  </rv>
  <rv s="0">
    <v>536870912</v>
    <v>Manisa Province</v>
    <v>10f37388-45f4-be0c-4ea8-4b86ce0be5a6</v>
    <v>en-GB</v>
    <v>Map</v>
  </rv>
  <rv s="0">
    <v>536870912</v>
    <v>Kahramanmaraş Province</v>
    <v>f63d4a34-ee39-abc7-9291-01617eb0f4cc</v>
    <v>en-GB</v>
    <v>Map</v>
  </rv>
  <rv s="0">
    <v>536870912</v>
    <v>Mardin Province</v>
    <v>fa6857dd-5d0d-43a8-667d-fb037dec8eca</v>
    <v>en-GB</v>
    <v>Map</v>
  </rv>
  <rv s="0">
    <v>536870912</v>
    <v>Muğla Province</v>
    <v>ba66fd86-d4a9-22ac-57c0-778bd41da0ca</v>
    <v>en-GB</v>
    <v>Map</v>
  </rv>
  <rv s="0">
    <v>536870912</v>
    <v>Muş Province</v>
    <v>4df7fbea-9f00-38fd-c8ca-6181747e0a17</v>
    <v>en-GB</v>
    <v>Map</v>
  </rv>
  <rv s="0">
    <v>536870912</v>
    <v>Nevşehir Province</v>
    <v>65973d79-2f88-10d4-6e47-2a6fdc3f4eea</v>
    <v>en-GB</v>
    <v>Map</v>
  </rv>
  <rv s="0">
    <v>536870912</v>
    <v>Niğde Province</v>
    <v>02801ccd-3926-32c4-1773-63f7a5c1044a</v>
    <v>en-GB</v>
    <v>Map</v>
  </rv>
  <rv s="0">
    <v>536870912</v>
    <v>Ordu Province</v>
    <v>4d4a68fb-2fa4-4a92-7d4e-3837d34e9342</v>
    <v>en-GB</v>
    <v>Map</v>
  </rv>
  <rv s="0">
    <v>536870912</v>
    <v>Rize Province</v>
    <v>72c2af94-7c88-720b-cb84-e74549314d0e</v>
    <v>en-GB</v>
    <v>Map</v>
  </rv>
  <rv s="0">
    <v>536870912</v>
    <v>Sakarya Province</v>
    <v>7ebe894a-2b67-c535-acbb-2bdaa1184732</v>
    <v>en-GB</v>
    <v>Map</v>
  </rv>
  <rv s="0">
    <v>536870912</v>
    <v>Samsun Province</v>
    <v>8c4e990a-62e7-1da2-28fa-bd0bf3fc397c</v>
    <v>en-GB</v>
    <v>Map</v>
  </rv>
  <rv s="0">
    <v>536870912</v>
    <v>Siirt Province</v>
    <v>5490ed79-ab84-df78-c6f2-810d9bb2614b</v>
    <v>en-GB</v>
    <v>Map</v>
  </rv>
  <rv s="0">
    <v>536870912</v>
    <v>Sinop Province</v>
    <v>b9e74088-f822-fd19-c8b8-e311ddda29a5</v>
    <v>en-GB</v>
    <v>Map</v>
  </rv>
  <rv s="0">
    <v>536870912</v>
    <v>Sivas Province</v>
    <v>0aeac0b1-43d7-c278-de16-15b0fb9fd27a</v>
    <v>en-GB</v>
    <v>Map</v>
  </rv>
  <rv s="0">
    <v>536870912</v>
    <v>Tekirdağ Province</v>
    <v>bd5368fb-d1b8-4a96-b634-985d3089515d</v>
    <v>en-GB</v>
    <v>Map</v>
  </rv>
  <rv s="0">
    <v>536870912</v>
    <v>Tokat Province</v>
    <v>8d336435-bb4e-154b-2b3d-bc7c79381e19</v>
    <v>en-GB</v>
    <v>Map</v>
  </rv>
  <rv s="0">
    <v>536870912</v>
    <v>Trabzon Province</v>
    <v>26d72493-e6e0-8391-d7eb-8b7032399dce</v>
    <v>en-GB</v>
    <v>Map</v>
  </rv>
  <rv s="0">
    <v>536870912</v>
    <v>Tunceli Province</v>
    <v>116c4083-d7f5-5473-a24e-38ca9bbe6b02</v>
    <v>en-GB</v>
    <v>Map</v>
  </rv>
  <rv s="0">
    <v>536870912</v>
    <v>Şanlıurfa Province</v>
    <v>8357d93c-256b-62a5-5bde-56fa0bc45f01</v>
    <v>en-GB</v>
    <v>Map</v>
  </rv>
  <rv s="0">
    <v>536870912</v>
    <v>Uşak Province</v>
    <v>122cbd30-fc4b-cc92-4b05-8b9f07bd9a42</v>
    <v>en-GB</v>
    <v>Map</v>
  </rv>
  <rv s="0">
    <v>536870912</v>
    <v>Van Province</v>
    <v>6189c8a3-7d17-4329-919d-ca71576f7001</v>
    <v>en-GB</v>
    <v>Map</v>
  </rv>
  <rv s="0">
    <v>536870912</v>
    <v>Yozgat Province</v>
    <v>0c70abd6-4b3a-bafe-cca0-47c3c0b5207c</v>
    <v>en-GB</v>
    <v>Map</v>
  </rv>
  <rv s="0">
    <v>536870912</v>
    <v>Zonguldak Province</v>
    <v>f15aed49-7932-e29c-3822-1cdd73b6309e</v>
    <v>en-GB</v>
    <v>Map</v>
  </rv>
  <rv s="0">
    <v>536870912</v>
    <v>Aksaray Province</v>
    <v>81d2c9ee-3ec0-b0b7-611e-b5c639377d08</v>
    <v>en-GB</v>
    <v>Map</v>
  </rv>
  <rv s="0">
    <v>536870912</v>
    <v>Bayburt Province</v>
    <v>78b7d282-727e-0596-becd-d71f66061a80</v>
    <v>en-GB</v>
    <v>Map</v>
  </rv>
  <rv s="0">
    <v>536870912</v>
    <v>Karaman Province</v>
    <v>7d9ce050-bb20-8bbc-a1b4-1437c3553ebc</v>
    <v>en-GB</v>
    <v>Map</v>
  </rv>
  <rv s="0">
    <v>536870912</v>
    <v>Kırıkkale Province</v>
    <v>a4c29c36-f0cd-5129-a03c-8859a5b31089</v>
    <v>en-GB</v>
    <v>Map</v>
  </rv>
  <rv s="0">
    <v>536870912</v>
    <v>Batman Province</v>
    <v>62e638c6-38ee-e10e-0af1-d6579e7f08f6</v>
    <v>en-GB</v>
    <v>Map</v>
  </rv>
  <rv s="0">
    <v>536870912</v>
    <v>Şırnak Province</v>
    <v>466847c5-4091-0032-b3df-5b8881f5e9bc</v>
    <v>en-GB</v>
    <v>Map</v>
  </rv>
  <rv s="0">
    <v>536870912</v>
    <v>Bartın Province</v>
    <v>08decd5f-ab51-292a-67f0-6791470aaeca</v>
    <v>en-GB</v>
    <v>Map</v>
  </rv>
  <rv s="0">
    <v>536870912</v>
    <v>Ardahan Province</v>
    <v>48344073-852b-85c4-c321-585f945a4ed9</v>
    <v>en-GB</v>
    <v>Map</v>
  </rv>
  <rv s="0">
    <v>536870912</v>
    <v>Iğdır Province</v>
    <v>11552ebc-e31a-3666-c967-038d03236735</v>
    <v>en-GB</v>
    <v>Map</v>
  </rv>
  <rv s="0">
    <v>536870912</v>
    <v>Yalova Province</v>
    <v>57683b96-e4ee-b046-126a-cfacf116feea</v>
    <v>en-GB</v>
    <v>Map</v>
  </rv>
  <rv s="0">
    <v>536870912</v>
    <v>Karabük Province</v>
    <v>37c4dec2-a540-0bac-3662-01c63c2d9be4</v>
    <v>en-GB</v>
    <v>Map</v>
  </rv>
  <rv s="0">
    <v>536870912</v>
    <v>Kilis Province</v>
    <v>61d19aee-be4d-6c41-e22d-e3aa79c91850</v>
    <v>en-GB</v>
    <v>Map</v>
  </rv>
  <rv s="0">
    <v>536870912</v>
    <v>Osmaniye Province</v>
    <v>51d1cb5f-1f55-7a57-518f-80a94efdb5f7</v>
    <v>en-GB</v>
    <v>Map</v>
  </rv>
  <rv s="3">
    <v>28</v>
  </rv>
  <rv s="1">
    <fb>0.178640331232954</fb>
    <v>23</v>
  </rv>
  <rv s="1">
    <fb>0.42299999999999999</fb>
    <v>23</v>
  </rv>
  <rv s="1">
    <fb>0.134899997711182</fb>
    <v>31</v>
  </rv>
  <rv s="1">
    <fb>63097818</fb>
    <v>24</v>
  </rv>
  <rv s="5">
    <v>#VALUE!</v>
    <v>76</v>
    <v>17</v>
    <v>Turkey</v>
    <v>19</v>
    <v>20</v>
    <v>Map</v>
    <v>21</v>
    <v>77</v>
    <v>en-GB</v>
    <v>fbfb6418-e8cf-0d18-8b81-28d0fcccda7c</v>
    <v>536870912</v>
    <v>1</v>
    <v>TR</v>
    <v>567</v>
    <v>568</v>
    <v>569</v>
    <v>570</v>
    <v>571</v>
    <v>572</v>
    <v>573</v>
    <v>574</v>
    <v>575</v>
    <v>TRL</v>
    <v>Turkey, officially the Republic of Türkiye, is a country located at the juncture of Southeast Europe and West Asia. It is mainly on the Anatolian Peninsula in West Asia, with a small portion called East Thrace on the Balkan Peninsula in ...</v>
    <v>576</v>
    <v>577</v>
    <v>578</v>
    <v>579</v>
    <v>580</v>
    <v>581</v>
    <v>582</v>
    <v>583</v>
    <v>584</v>
    <v>585</v>
    <v>586</v>
    <v>590</v>
    <v>591</v>
    <v>592</v>
    <v>593</v>
    <v>594</v>
    <v>595</v>
    <v>Turkey</v>
    <v>İstiklal Marşı</v>
    <v>596</v>
    <v>Türkiye Cumhuriyeti</v>
    <v>597</v>
    <v>598</v>
    <v>599</v>
    <v>600</v>
    <v>601</v>
    <v>602</v>
    <v>603</v>
    <v>604</v>
    <v>605</v>
    <v>606</v>
    <v>607</v>
    <v>689</v>
    <v>690</v>
    <v>691</v>
    <v>692</v>
    <v>Turkey</v>
    <v>693</v>
    <v>mdp/vdpid/235</v>
  </rv>
  <rv s="0">
    <v>536870912</v>
    <v>Israel</v>
    <v>1ffafed3-2b37-b871-c271-aa855d98449a</v>
    <v>en-GB</v>
    <v>Map</v>
  </rv>
  <rv s="1">
    <fb>0.24584103512014799</fb>
    <v>23</v>
  </rv>
  <rv s="1">
    <fb>20770</fb>
    <v>24</v>
  </rv>
  <rv s="1">
    <fb>178000</fb>
    <v>24</v>
  </rv>
  <rv s="1">
    <fb>20.8</fb>
    <v>25</v>
  </rv>
  <rv s="1">
    <fb>972</fb>
    <v>26</v>
  </rv>
  <rv s="0">
    <v>536870912</v>
    <v>Jerusalem</v>
    <v>f723d141-8609-b204-3b1d-30bfcbfb9dcb</v>
    <v>en-GB</v>
    <v>Map</v>
  </rv>
  <rv s="1">
    <fb>65166.256999999998</fb>
    <v>24</v>
  </rv>
  <rv s="1">
    <fb>108.150134048257</fb>
    <v>27</v>
  </rv>
  <rv s="1">
    <fb>8.4159653362219401E-3</fb>
    <v>23</v>
  </rv>
  <rv s="1">
    <fb>6600.8982801222</fb>
    <v>24</v>
  </rv>
  <rv s="1">
    <fb>3.09</fb>
    <v>25</v>
  </rv>
  <rv s="1">
    <fb>7.7264323913235705E-2</fb>
    <v>23</v>
  </rv>
  <rv s="1">
    <fb>97.382124126026198</fb>
    <v>28</v>
  </rv>
  <rv s="1">
    <fb>1.57</fb>
    <v>29</v>
  </rv>
  <rv s="1">
    <fb>395098666121.61603</fb>
    <v>30</v>
  </rv>
  <rv s="1">
    <fb>1.0490112</fb>
    <v>23</v>
  </rv>
  <rv s="1">
    <fb>0.63354690000000002</fb>
    <v>23</v>
  </rv>
  <rv s="2">
    <v>8</v>
    <v>21</v>
    <v>79</v>
    <v>7</v>
    <v>0</v>
    <v>Image of Israel</v>
  </rv>
  <rv s="1">
    <fb>3</fb>
    <v>28</v>
  </rv>
  <rv s="0">
    <v>805306368</v>
    <v>Isaac Herzog (President)</v>
    <v>6ec2eb61-c901-7fbe-05ae-d176e780a498</v>
    <v>en-GB</v>
    <v>Generic</v>
  </rv>
  <rv s="0">
    <v>805306368</v>
    <v>Benjamin Netanyahu (Prime minister)</v>
    <v>7ce1e366-2545-8063-de37-56de6515eb11</v>
    <v>en-GB</v>
    <v>Generic</v>
  </rv>
  <rv s="0">
    <v>805306368</v>
    <v>Uzi Vogelman (Chief justice)</v>
    <v>17598690-a33c-ab95-c603-0b10ddae3a5c</v>
    <v>en-GB</v>
    <v>Generic</v>
  </rv>
  <rv s="3">
    <v>29</v>
  </rv>
  <rv s="4">
    <v>https://www.bing.com/search?q=israel&amp;form=skydnc</v>
    <v>Learn more on Bing</v>
  </rv>
  <rv s="1">
    <fb>82.802439024390296</fb>
    <v>28</v>
  </rv>
  <rv s="1">
    <fb>237371160000</fb>
    <v>30</v>
  </rv>
  <rv s="1">
    <fb>7.58</fb>
    <v>29</v>
  </rv>
  <rv s="3">
    <v>30</v>
  </rv>
  <rv s="1">
    <fb>0.24369154550000002</fb>
    <v>23</v>
  </rv>
  <rv s="1">
    <fb>4.6249000000000002</fb>
    <v>25</v>
  </rv>
  <rv s="1">
    <fb>9550600</fb>
    <v>24</v>
  </rv>
  <rv s="1">
    <fb>0.23600000000000002</fb>
    <v>23</v>
  </rv>
  <rv s="1">
    <fb>0.27699999999999997</fb>
    <v>23</v>
  </rv>
  <rv s="1">
    <fb>0.442</fb>
    <v>23</v>
  </rv>
  <rv s="1">
    <fb>1.9E-2</fb>
    <v>23</v>
  </rv>
  <rv s="1">
    <fb>5.0999999999999997E-2</fb>
    <v>23</v>
  </rv>
  <rv s="1">
    <fb>0.106</fb>
    <v>23</v>
  </rv>
  <rv s="1">
    <fb>0.16399999999999998</fb>
    <v>23</v>
  </rv>
  <rv s="1">
    <fb>0.64041999816894501</fb>
    <v>23</v>
  </rv>
  <rv s="0">
    <v>536870912</v>
    <v>Jerusalem District</v>
    <v>dcd9b1e0-1b32-7e66-c4c1-f534cad85a11</v>
    <v>en-GB</v>
    <v>Map</v>
  </rv>
  <rv s="0">
    <v>536870912</v>
    <v>Tel Aviv District</v>
    <v>d6015b27-4dd3-610b-2fbd-43bf89e90313</v>
    <v>en-GB</v>
    <v>Map</v>
  </rv>
  <rv s="0">
    <v>536870912</v>
    <v>Central District</v>
    <v>b8c7175b-f887-8fa0-637f-e2e7e8ae8040</v>
    <v>en-GB</v>
    <v>Map</v>
  </rv>
  <rv s="0">
    <v>536870912</v>
    <v>Haifa District</v>
    <v>dbc45f9b-a63f-a09b-d54c-697c99324074</v>
    <v>en-GB</v>
    <v>Map</v>
  </rv>
  <rv s="0">
    <v>536870912</v>
    <v>Northern District</v>
    <v>22ac91a9-f743-acdf-4359-b436f384753b</v>
    <v>en-GB</v>
    <v>Map</v>
  </rv>
  <rv s="0">
    <v>536870912</v>
    <v>Southern District</v>
    <v>970325e2-3c4e-8bc8-62a8-400202e79fc2</v>
    <v>en-GB</v>
    <v>Map</v>
  </rv>
  <rv s="3">
    <v>31</v>
  </rv>
  <rv s="1">
    <fb>0.23067846531370401</fb>
    <v>23</v>
  </rv>
  <rv s="1">
    <fb>0.253</fb>
    <v>23</v>
  </rv>
  <rv s="1">
    <fb>3.8610000610351601E-2</fb>
    <v>31</v>
  </rv>
  <rv s="1">
    <fb>8374393</fb>
    <v>24</v>
  </rv>
  <rv s="5">
    <v>#VALUE!</v>
    <v>82</v>
    <v>17</v>
    <v>Israel</v>
    <v>19</v>
    <v>20</v>
    <v>Map</v>
    <v>21</v>
    <v>83</v>
    <v>en-GB</v>
    <v>1ffafed3-2b37-b871-c271-aa855d98449a</v>
    <v>536870912</v>
    <v>1</v>
    <v>IL</v>
    <v>696</v>
    <v>697</v>
    <v>698</v>
    <v>699</v>
    <v>700</v>
    <v>701</v>
    <v>702</v>
    <v>703</v>
    <v>704</v>
    <v>ILS</v>
    <v>Israel, officially the State of Israel, is a country in West Asia. It is bordered by Lebanon to the north, by Syria to the northeast, by Jordan to the east, by the Red Sea to the south, by Egypt to the southwest, by the Mediterranean Sea to the ...</v>
    <v>705</v>
    <v>706</v>
    <v>707</v>
    <v>708</v>
    <v>709</v>
    <v>710</v>
    <v>711</v>
    <v>712</v>
    <v>713</v>
    <v>714</v>
    <v>701</v>
    <v>718</v>
    <v>719</v>
    <v>720</v>
    <v>721</v>
    <v>714</v>
    <v>722</v>
    <v>Israel</v>
    <v>Hatikvah</v>
    <v>723</v>
    <v>מדינת ישראל</v>
    <v>724</v>
    <v>725</v>
    <v>726</v>
    <v>727</v>
    <v>728</v>
    <v>729</v>
    <v>730</v>
    <v>731</v>
    <v>732</v>
    <v>733</v>
    <v>734</v>
    <v>741</v>
    <v>742</v>
    <v>743</v>
    <v>744</v>
    <v>Israel</v>
    <v>745</v>
    <v>mdp/vdpid/117</v>
  </rv>
  <rv s="0">
    <v>536870912</v>
    <v>France</v>
    <v>c7bfe2de-4f82-e23c-ae42-8544b5b5c0ea</v>
    <v>en-GB</v>
    <v>Map</v>
  </rv>
  <rv s="1">
    <fb>0.524475441661716</fb>
    <v>23</v>
  </rv>
  <rv s="1">
    <fb>643801</fb>
    <v>24</v>
  </rv>
  <rv s="1">
    <fb>307000</fb>
    <v>24</v>
  </rv>
  <rv s="1">
    <fb>11.3</fb>
    <v>25</v>
  </rv>
  <rv s="1">
    <fb>33</fb>
    <v>26</v>
  </rv>
  <rv s="0">
    <v>536870912</v>
    <v>Paris</v>
    <v>85584d24-2116-5b98-89f9-5714db931ac6</v>
    <v>en-GB</v>
    <v>Map</v>
  </rv>
  <rv s="1">
    <fb>303275.56800000003</fb>
    <v>24</v>
  </rv>
  <rv s="1">
    <fb>110.04856675289</fb>
    <v>27</v>
  </rv>
  <rv s="1">
    <fb>1.1082549228829199E-2</fb>
    <v>23</v>
  </rv>
  <rv s="1">
    <fb>6939.5214736692897</fb>
    <v>24</v>
  </rv>
  <rv s="1">
    <fb>1.88</fb>
    <v>25</v>
  </rv>
  <rv s="1">
    <fb>0.31233278442262596</fb>
    <v>23</v>
  </rv>
  <rv s="1">
    <fb>46.487970872236403</fb>
    <v>28</v>
  </rv>
  <rv s="1">
    <fb>1.39</fb>
    <v>29</v>
  </rv>
  <rv s="1">
    <fb>2715518274227.4502</fb>
    <v>30</v>
  </rv>
  <rv s="1">
    <fb>1.0251076000000001</fb>
    <v>23</v>
  </rv>
  <rv s="1">
    <fb>0.65629000000000004</fb>
    <v>23</v>
  </rv>
  <rv s="2">
    <v>9</v>
    <v>21</v>
    <v>85</v>
    <v>7</v>
    <v>0</v>
    <v>Image of France</v>
  </rv>
  <rv s="1">
    <fb>3.4</fb>
    <v>28</v>
  </rv>
  <rv s="0">
    <v>805306368</v>
    <v>Emmanuel Macron (President)</v>
    <v>35be5a56-7a78-6352-b158-60da8f84c858</v>
    <v>en-GB</v>
    <v>Generic</v>
  </rv>
  <rv s="0">
    <v>805306368</v>
    <v>Élisabeth Borne (Prime minister)</v>
    <v>c29b2cc1-1c10-86a9-30a2-9ab14a3d6e89</v>
    <v>en-GB</v>
    <v>Generic</v>
  </rv>
  <rv s="3">
    <v>32</v>
  </rv>
  <rv s="4">
    <v>https://www.bing.com/search?q=france&amp;form=skydnc</v>
    <v>Learn more on Bing</v>
  </rv>
  <rv s="1">
    <fb>82.526829268292701</fb>
    <v>28</v>
  </rv>
  <rv s="1">
    <fb>2365950236659.3599</fb>
    <v>30</v>
  </rv>
  <rv s="1">
    <fb>8</fb>
    <v>28</v>
  </rv>
  <rv s="1">
    <fb>11.16</fb>
    <v>29</v>
  </rv>
  <rv s="3">
    <v>33</v>
  </rv>
  <rv s="1">
    <fb>6.7968269799999995E-2</fb>
    <v>23</v>
  </rv>
  <rv s="1">
    <fb>3.2671999999999999</fb>
    <v>25</v>
  </rv>
  <rv s="1">
    <fb>67935660</fb>
    <v>24</v>
  </rv>
  <rv s="1">
    <fb>0.21899999999999997</fb>
    <v>23</v>
  </rv>
  <rv s="1">
    <fb>0.25800000000000001</fb>
    <v>23</v>
  </rv>
  <rv s="1">
    <fb>0.4</fb>
    <v>23</v>
  </rv>
  <rv s="1">
    <fb>3.2000000000000001E-2</fb>
    <v>23</v>
  </rv>
  <rv s="1">
    <fb>8.1000000000000003E-2</fb>
    <v>23</v>
  </rv>
  <rv s="1">
    <fb>0.16899999999999998</fb>
    <v>23</v>
  </rv>
  <rv s="1">
    <fb>0.55125999450683605</fb>
    <v>23</v>
  </rv>
  <rv s="0">
    <v>536870912</v>
    <v>Brittany</v>
    <v>809fb739-638d-2499-95bd-c8e5b10153ee</v>
    <v>en-GB</v>
    <v>Map</v>
  </rv>
  <rv s="0">
    <v>536870912</v>
    <v>Centre-Val de Loire</v>
    <v>6aafd8c4-aba3-0388-62a3-d302e77f40c4</v>
    <v>en-GB</v>
    <v>Map</v>
  </rv>
  <rv s="0">
    <v>536870912</v>
    <v>Corsica</v>
    <v>7dae6ff4-03ba-2162-da4b-d4cf544ad43f</v>
    <v>en-GB</v>
    <v>Map</v>
  </rv>
  <rv s="0">
    <v>536870912</v>
    <v>Île-de-France</v>
    <v>ba200862-fc37-6d22-3434-c6e709faa507</v>
    <v>en-GB</v>
    <v>Map</v>
  </rv>
  <rv s="0">
    <v>536870912</v>
    <v>Pays de la Loire</v>
    <v>a6129a88-a4cd-2b75-1a35-f5d0639f17ae</v>
    <v>en-GB</v>
    <v>Map</v>
  </rv>
  <rv s="0">
    <v>536870912</v>
    <v>Provence-Alpes-Côte d'Azur</v>
    <v>66cd1ae3-f633-45f9-93bd-73ca67bffb25</v>
    <v>en-GB</v>
    <v>Map</v>
  </rv>
  <rv s="0">
    <v>536870912</v>
    <v>Guadeloupe</v>
    <v>56b80aaa-d840-1a73-13ba-70eb9b61a642</v>
    <v>en-GB</v>
    <v>Map</v>
  </rv>
  <rv s="0">
    <v>536870912</v>
    <v>French Guiana</v>
    <v>328feb88-20d1-8674-1574-3ce8cc0bc9e9</v>
    <v>en-GB</v>
    <v>Map</v>
  </rv>
  <rv s="0">
    <v>536870912</v>
    <v>Martinique</v>
    <v>f245adef-ee09-9352-e265-2a287e5eadbe</v>
    <v>en-GB</v>
    <v>Map</v>
  </rv>
  <rv s="0">
    <v>536870912</v>
    <v>Mayotte</v>
    <v>545cc8bc-c211-076d-ee26-d2ff955eb394</v>
    <v>en-GB</v>
    <v>Map</v>
  </rv>
  <rv s="0">
    <v>536870912</v>
    <v>Réunion</v>
    <v>7d1fa0b0-e3d7-d903-d64d-489c03fd0a75</v>
    <v>en-GB</v>
    <v>Map</v>
  </rv>
  <rv s="0">
    <v>536870912</v>
    <v>French Polynesia</v>
    <v>340e15d5-6b74-8497-bbfa-4c1f323f5483</v>
    <v>en-GB</v>
    <v>Map</v>
  </rv>
  <rv s="0">
    <v>536870912</v>
    <v>French Southern and Antarctic Lands</v>
    <v>b9d52319-44ee-bf16-d95f-72397f26ce4a</v>
    <v>en-GB</v>
    <v>Map</v>
  </rv>
  <rv s="0">
    <v>536870912</v>
    <v>New Caledonia</v>
    <v>25b2aeab-b390-d01e-1f7f-90be767bd899</v>
    <v>en-GB</v>
    <v>Map</v>
  </rv>
  <rv s="0">
    <v>536870912</v>
    <v>Saint Barthélemy</v>
    <v>5c5081a9-306e-4f05-73a2-32b95a4b8600</v>
    <v>en-GB</v>
    <v>Map</v>
  </rv>
  <rv s="0">
    <v>536870912</v>
    <v>Collectivity of Saint Martin</v>
    <v>281a8fb2-1b63-4320-5d31-8f0fb46c4f1a</v>
    <v>en-GB</v>
    <v>Map</v>
  </rv>
  <rv s="0">
    <v>536870912</v>
    <v>Saint Pierre and Miquelon</v>
    <v>aa096cf4-a54e-cd44-7204-c28310ca40f4</v>
    <v>en-GB</v>
    <v>Map</v>
  </rv>
  <rv s="0">
    <v>536870912</v>
    <v>Wallis and Futuna</v>
    <v>db8aa235-58e4-9e3d-8799-6839f3d35025</v>
    <v>en-GB</v>
    <v>Map</v>
  </rv>
  <rv s="0">
    <v>536870912</v>
    <v>Grand Est</v>
    <v>e2f60e84-1701-6d84-e960-ba87138e3631</v>
    <v>en-GB</v>
    <v>Map</v>
  </rv>
  <rv s="0">
    <v>536870912</v>
    <v>New Aquitaine</v>
    <v>7955f423-af31-d2e0-f045-b14668178865</v>
    <v>en-GB</v>
    <v>Map</v>
  </rv>
  <rv s="0">
    <v>536870912</v>
    <v>Auvergne-Rhône-Alpes</v>
    <v>b53940d0-b739-faf5-78d1-93f189f878c9</v>
    <v>en-GB</v>
    <v>Map</v>
  </rv>
  <rv s="0">
    <v>536870912</v>
    <v>Bourgogne-Franche-Comté</v>
    <v>4bc8dff1-8d72-5341-f405-63c7be8c6672</v>
    <v>en-GB</v>
    <v>Map</v>
  </rv>
  <rv s="0">
    <v>536870912</v>
    <v>Occitania</v>
    <v>5105d172-dc70-689f-09ab-4163a747508a</v>
    <v>en-GB</v>
    <v>Map</v>
  </rv>
  <rv s="0">
    <v>536870912</v>
    <v>Hauts-de-France</v>
    <v>4eb2d0b0-8845-48d0-9343-9ba3e7fe81a0</v>
    <v>en-GB</v>
    <v>Map</v>
  </rv>
  <rv s="0">
    <v>536870912</v>
    <v>Clipperton Island</v>
    <v>15fb63fc-f501-7360-7d44-f26d1501209e</v>
    <v>en-GB</v>
    <v>Map</v>
  </rv>
  <rv s="3">
    <v>34</v>
  </rv>
  <rv s="1">
    <fb>0.24229980509910898</fb>
    <v>23</v>
  </rv>
  <rv s="3">
    <v>35</v>
  </rv>
  <rv s="1">
    <fb>0.60699999999999998</fb>
    <v>23</v>
  </rv>
  <rv s="1">
    <fb>8.4270000457763714E-2</fb>
    <v>31</v>
  </rv>
  <rv s="1">
    <fb>54123364</fb>
    <v>24</v>
  </rv>
  <rv s="6">
    <v>#VALUE!</v>
    <v>88</v>
    <v>37</v>
    <v>France</v>
    <v>19</v>
    <v>20</v>
    <v>Map</v>
    <v>21</v>
    <v>89</v>
    <v>en-GB</v>
    <v>c7bfe2de-4f82-e23c-ae42-8544b5b5c0ea</v>
    <v>536870912</v>
    <v>1</v>
    <v>FR</v>
    <v>748</v>
    <v>749</v>
    <v>750</v>
    <v>751</v>
    <v>752</v>
    <v>753</v>
    <v>754</v>
    <v>755</v>
    <v>756</v>
    <v>EUR</v>
    <v>France, officially the French Republic, is a country located primarily in Western Europe. It also includes overseas regions and territories in the Americas and the Atlantic, Pacific and Indian oceans, giving it one of the largest discontiguous ...</v>
    <v>757</v>
    <v>758</v>
    <v>759</v>
    <v>760</v>
    <v>761</v>
    <v>762</v>
    <v>763</v>
    <v>764</v>
    <v>765</v>
    <v>766</v>
    <v>753</v>
    <v>769</v>
    <v>770</v>
    <v>771</v>
    <v>772</v>
    <v>773</v>
    <v>774</v>
    <v>France</v>
    <v>La Marseillaise</v>
    <v>775</v>
    <v>République française</v>
    <v>776</v>
    <v>777</v>
    <v>778</v>
    <v>779</v>
    <v>780</v>
    <v>781</v>
    <v>782</v>
    <v>783</v>
    <v>270</v>
    <v>784</v>
    <v>785</v>
    <v>811</v>
    <v>812</v>
    <v>813</v>
    <v>814</v>
    <v>815</v>
    <v>France</v>
    <v>816</v>
    <v>mdp/vdpid/84</v>
  </rv>
  <rv s="0">
    <v>536870912</v>
    <v>Germany</v>
    <v>75c62d8e-1449-4e4d-b188-d9e88f878dd9</v>
    <v>en-GB</v>
    <v>Map</v>
  </rv>
  <rv s="1">
    <fb>0.47678612319670299</fb>
    <v>23</v>
  </rv>
  <rv s="1">
    <fb>357587.77</fb>
    <v>24</v>
  </rv>
  <rv s="1">
    <fb>180000</fb>
    <v>24</v>
  </rv>
  <rv s="1">
    <fb>9.5</fb>
    <v>25</v>
  </rv>
  <rv s="1">
    <fb>49</fb>
    <v>26</v>
  </rv>
  <rv s="0">
    <v>536870912</v>
    <v>Berlin</v>
    <v>42784943-7c23-7672-5527-06f89b965cdf</v>
    <v>en-GB</v>
    <v>Map</v>
  </rv>
  <rv s="1">
    <fb>727972.84</fb>
    <v>24</v>
  </rv>
  <rv s="1">
    <fb>112.854887342124</fb>
    <v>27</v>
  </rv>
  <rv s="1">
    <fb>1.4456670146976E-2</fb>
    <v>23</v>
  </rv>
  <rv s="1">
    <fb>7035.4829747167596</fb>
    <v>24</v>
  </rv>
  <rv s="1">
    <fb>1.56</fb>
    <v>25</v>
  </rv>
  <rv s="1">
    <fb>0.326912067781085</fb>
    <v>23</v>
  </rv>
  <rv s="1">
    <fb>78.862551056754995</fb>
    <v>28</v>
  </rv>
  <rv s="1">
    <fb>3845630030823.52</fb>
    <v>30</v>
  </rv>
  <rv s="1">
    <fb>1.0402236</fb>
    <v>23</v>
  </rv>
  <rv s="1">
    <fb>0.70246649999999999</fb>
    <v>23</v>
  </rv>
  <rv s="2">
    <v>10</v>
    <v>21</v>
    <v>91</v>
    <v>7</v>
    <v>0</v>
    <v>Image of Germany</v>
  </rv>
  <rv s="0">
    <v>805306368</v>
    <v>Frank-Walter Steinmeier (President)</v>
    <v>a6d595f9-116c-57de-2b35-48e9bde9f83d</v>
    <v>en-GB</v>
    <v>Generic</v>
  </rv>
  <rv s="0">
    <v>805306368</v>
    <v>Olaf Scholz (Chancellor)</v>
    <v>d327207b-5560-1fae-17a8-4bc95203ea8e</v>
    <v>en-GB</v>
    <v>Generic</v>
  </rv>
  <rv s="3">
    <v>36</v>
  </rv>
  <rv s="4">
    <v>https://www.bing.com/search?q=germany&amp;form=skydnc</v>
    <v>Learn more on Bing</v>
  </rv>
  <rv s="1">
    <fb>80.892682926829295</fb>
    <v>28</v>
  </rv>
  <rv s="1">
    <fb>2098173930000</fb>
    <v>30</v>
  </rv>
  <rv s="1">
    <fb>7</fb>
    <v>28</v>
  </rv>
  <rv s="1">
    <fb>9.99</fb>
    <v>29</v>
  </rv>
  <rv s="3">
    <v>37</v>
  </rv>
  <rv s="1">
    <fb>0.12528421940000001</fb>
    <v>23</v>
  </rv>
  <rv s="1">
    <fb>4.2488000000000001</fb>
    <v>25</v>
  </rv>
  <rv s="1">
    <fb>84079811</fb>
    <v>24</v>
  </rv>
  <rv s="1">
    <fb>0.22800000000000001</fb>
    <v>23</v>
  </rv>
  <rv s="1">
    <fb>0.24600000000000002</fb>
    <v>23</v>
  </rv>
  <rv s="1">
    <fb>0.39600000000000002</fb>
    <v>23</v>
  </rv>
  <rv s="1">
    <fb>7.5999999999999998E-2</fb>
    <v>23</v>
  </rv>
  <rv s="1">
    <fb>0.17100000000000001</fb>
    <v>23</v>
  </rv>
  <rv s="1">
    <fb>0.60811000823974604</fb>
    <v>23</v>
  </rv>
  <rv s="0">
    <v>536870912</v>
    <v>Baden-Württemberg</v>
    <v>e4767d1d-15fd-a8bd-1fcd-f8214d3c189f</v>
    <v>en-GB</v>
    <v>Map</v>
  </rv>
  <rv s="0">
    <v>536870912</v>
    <v>Bavaria</v>
    <v>e4f7e69f-e1bc-189a-d23d-b2ecee6a88d5</v>
    <v>en-GB</v>
    <v>Map</v>
  </rv>
  <rv s="0">
    <v>536870912</v>
    <v>Bremen</v>
    <v>70a6262d-6ded-6a1a-8a3d-e24538d50a05</v>
    <v>en-GB</v>
    <v>Map</v>
  </rv>
  <rv s="0">
    <v>536870912</v>
    <v>Hamburg</v>
    <v>0937ec8c-54f7-94c7-d7b8-0ea8c6cfce6f</v>
    <v>en-GB</v>
    <v>Map</v>
  </rv>
  <rv s="0">
    <v>536870912</v>
    <v>Mecklenburg-Vorpommern</v>
    <v>b0adc1b4-6fe2-3ad0-81e1-78c9ba53cedb</v>
    <v>en-GB</v>
    <v>Map</v>
  </rv>
  <rv s="0">
    <v>536870912</v>
    <v>Lower Saxony</v>
    <v>c91589e2-9db8-e9f2-b60d-1000c3502bc2</v>
    <v>en-GB</v>
    <v>Map</v>
  </rv>
  <rv s="0">
    <v>536870912</v>
    <v>North Rhine-Westphalia</v>
    <v>7192ac29-308b-9018-2da7-1d16b5afb233</v>
    <v>en-GB</v>
    <v>Map</v>
  </rv>
  <rv s="0">
    <v>536870912</v>
    <v>Rhineland-Palatinate</v>
    <v>b2634da1-26f3-4709-d63d-9f9489a33d9c</v>
    <v>en-GB</v>
    <v>Map</v>
  </rv>
  <rv s="0">
    <v>536870912</v>
    <v>Saarland</v>
    <v>077b3058-0078-d492-aee0-52b8d21ee39e</v>
    <v>en-GB</v>
    <v>Map</v>
  </rv>
  <rv s="0">
    <v>536870912</v>
    <v>Saxony</v>
    <v>db04ed86-d227-952f-dbae-2881e92d2d0a</v>
    <v>en-GB</v>
    <v>Map</v>
  </rv>
  <rv s="0">
    <v>536870912</v>
    <v>Saxony-Anhalt</v>
    <v>6af91c75-020d-7d63-0e2d-ab73f9f73280</v>
    <v>en-GB</v>
    <v>Map</v>
  </rv>
  <rv s="0">
    <v>536870912</v>
    <v>Schleswig-Holstein</v>
    <v>6dde426c-96c7-18bd-f4e1-b41b7575557a</v>
    <v>en-GB</v>
    <v>Map</v>
  </rv>
  <rv s="0">
    <v>536870912</v>
    <v>Brandenburg</v>
    <v>c841173c-24ae-1249-8be1-c2ff2ec02111</v>
    <v>en-GB</v>
    <v>Map</v>
  </rv>
  <rv s="0">
    <v>536870912</v>
    <v>Hesse</v>
    <v>90fbe078-3753-40db-ff12-40aa58e76c5f</v>
    <v>en-GB</v>
    <v>Map</v>
  </rv>
  <rv s="3">
    <v>38</v>
  </rv>
  <rv s="1">
    <fb>0.11505903952014901</fb>
    <v>23</v>
  </rv>
  <rv s="1">
    <fb>0.48799999999999999</fb>
    <v>23</v>
  </rv>
  <rv s="1">
    <fb>3.0429999828338602E-2</fb>
    <v>31</v>
  </rv>
  <rv s="1">
    <fb>64324835</fb>
    <v>24</v>
  </rv>
  <rv s="6">
    <v>#VALUE!</v>
    <v>94</v>
    <v>37</v>
    <v>Germany</v>
    <v>19</v>
    <v>20</v>
    <v>Map</v>
    <v>21</v>
    <v>95</v>
    <v>en-GB</v>
    <v>75c62d8e-1449-4e4d-b188-d9e88f878dd9</v>
    <v>536870912</v>
    <v>1</v>
    <v>DE</v>
    <v>819</v>
    <v>820</v>
    <v>821</v>
    <v>822</v>
    <v>823</v>
    <v>824</v>
    <v>825</v>
    <v>826</v>
    <v>827</v>
    <v>EUR</v>
    <v>Germany, officially the Federal Republic of Germany, is a country in the western region of Central Europe. It is the second-most populous country in Europe after Russia, and the most populous member state of the European Union. Germany is ...</v>
    <v>828</v>
    <v>829</v>
    <v>830</v>
    <v>831</v>
    <v>761</v>
    <v>832</v>
    <v>833</v>
    <v>834</v>
    <v>835</v>
    <v>19</v>
    <v>824</v>
    <v>838</v>
    <v>839</v>
    <v>840</v>
    <v>841</v>
    <v>842</v>
    <v>843</v>
    <v>Germany</v>
    <v>National Anthem of Germany</v>
    <v>844</v>
    <v>Bundesrepublik Deutschland</v>
    <v>845</v>
    <v>846</v>
    <v>847</v>
    <v>848</v>
    <v>849</v>
    <v>850</v>
    <v>176</v>
    <v>851</v>
    <v>178</v>
    <v>852</v>
    <v>853</v>
    <v>868</v>
    <v>869</v>
    <v>813</v>
    <v>870</v>
    <v>871</v>
    <v>Germany</v>
    <v>872</v>
    <v>mdp/vdpid/94</v>
  </rv>
  <rv s="0">
    <v>536870912</v>
    <v>Italy</v>
    <v>09e8f885-427b-8850-947d-202e0287b9e8</v>
    <v>en-GB</v>
    <v>Map</v>
  </rv>
  <rv s="1">
    <fb>0.432345141769226</fb>
    <v>23</v>
  </rv>
  <rv s="1">
    <fb>302068</fb>
    <v>24</v>
  </rv>
  <rv s="1">
    <fb>347000</fb>
    <v>24</v>
  </rv>
  <rv s="1">
    <fb>7.3</fb>
    <v>25</v>
  </rv>
  <rv s="1">
    <fb>39</fb>
    <v>26</v>
  </rv>
  <rv s="0">
    <v>536870912</v>
    <v>Rome</v>
    <v>5ed498af-fa85-2a88-874d-212494ddb06f</v>
    <v>en-GB</v>
    <v>Map</v>
  </rv>
  <rv s="1">
    <fb>320411.45899999997</fb>
    <v>24</v>
  </rv>
  <rv s="1">
    <fb>110.623595648239</fb>
    <v>27</v>
  </rv>
  <rv s="1">
    <fb>6.1124694376529102E-3</fb>
    <v>23</v>
  </rv>
  <rv s="1">
    <fb>5002.4066798773601</fb>
    <v>24</v>
  </rv>
  <rv s="1">
    <fb>1.29</fb>
    <v>25</v>
  </rv>
  <rv s="1">
    <fb>0.31790303272888798</fb>
    <v>23</v>
  </rv>
  <rv s="1">
    <fb>79.948454735494707</fb>
    <v>28</v>
  </rv>
  <rv s="1">
    <fb>1.61</fb>
    <v>29</v>
  </rv>
  <rv s="1">
    <fb>2001244392041.5701</fb>
    <v>30</v>
  </rv>
  <rv s="1">
    <fb>1.0187936</fb>
    <v>23</v>
  </rv>
  <rv s="1">
    <fb>0.61933000000000005</fb>
    <v>23</v>
  </rv>
  <rv s="2">
    <v>11</v>
    <v>21</v>
    <v>97</v>
    <v>7</v>
    <v>0</v>
    <v>Image of Italy</v>
  </rv>
  <rv s="1">
    <fb>2.6</fb>
    <v>28</v>
  </rv>
  <rv s="0">
    <v>805306368</v>
    <v>Sergio Mattarella (President)</v>
    <v>7b09388e-8b92-1261-db16-7c6882735fe1</v>
    <v>en-GB</v>
    <v>Generic</v>
  </rv>
  <rv s="0">
    <v>805306368</v>
    <v>Giorgia Meloni (Prime minister)</v>
    <v>5c9bb82e-e08f-f5eb-9f29-f20e75e8eb8f</v>
    <v>en-GB</v>
    <v>Generic</v>
  </rv>
  <rv s="3">
    <v>39</v>
  </rv>
  <rv s="4">
    <v>https://www.bing.com/search?q=italy&amp;form=skydnc</v>
    <v>Learn more on Bing</v>
  </rv>
  <rv s="1">
    <fb>82.946341463414697</fb>
    <v>28</v>
  </rv>
  <rv s="1">
    <fb>522087790000</fb>
    <v>30</v>
  </rv>
  <rv s="1">
    <fb>2</fb>
    <v>28</v>
  </rv>
  <rv s="3">
    <v>40</v>
  </rv>
  <rv s="1">
    <fb>0.2283268819</fb>
    <v>23</v>
  </rv>
  <rv s="1">
    <fb>3.9773999999999998</fb>
    <v>25</v>
  </rv>
  <rv s="1">
    <fb>58856847</fb>
    <v>24</v>
  </rv>
  <rv s="1">
    <fb>0.23</fb>
    <v>23</v>
  </rv>
  <rv s="1">
    <fb>0.26700000000000002</fb>
    <v>23</v>
  </rv>
  <rv s="1">
    <fb>0.06</fb>
    <v>23</v>
  </rv>
  <rv s="1">
    <fb>0.12</fb>
    <v>23</v>
  </rv>
  <rv s="1">
    <fb>0.495550003051758</fb>
    <v>23</v>
  </rv>
  <rv s="0">
    <v>536870912</v>
    <v>Abruzzo</v>
    <v>6d07734f-0734-da73-bda9-a2e9e44c1042</v>
    <v>en-GB</v>
    <v>Map</v>
  </rv>
  <rv s="0">
    <v>536870912</v>
    <v>Basilicata</v>
    <v>c286f639-68f8-3ed2-0119-87142c109b42</v>
    <v>en-GB</v>
    <v>Map</v>
  </rv>
  <rv s="0">
    <v>536870912</v>
    <v>Calabria</v>
    <v>87d05176-c03a-c209-fa72-dfafed738418</v>
    <v>en-GB</v>
    <v>Map</v>
  </rv>
  <rv s="0">
    <v>536870912</v>
    <v>Campania</v>
    <v>9933ef2b-24f2-a29d-6e4f-fe6bffe78694</v>
    <v>en-GB</v>
    <v>Map</v>
  </rv>
  <rv s="0">
    <v>536870912</v>
    <v>Emilia-Romagna</v>
    <v>129d3426-cfe5-9154-2989-f246e1aa5cec</v>
    <v>en-GB</v>
    <v>Map</v>
  </rv>
  <rv s="0">
    <v>536870912</v>
    <v>Friuli Venezia Giulia</v>
    <v>dfe11af7-836d-40cf-b176-995500a2a2fb</v>
    <v>en-GB</v>
    <v>Map</v>
  </rv>
  <rv s="0">
    <v>536870912</v>
    <v>Lazio</v>
    <v>e5d48b4e-72f5-da43-7854-da4784df7b51</v>
    <v>en-GB</v>
    <v>Map</v>
  </rv>
  <rv s="0">
    <v>536870912</v>
    <v>Liguria</v>
    <v>bc9d0bc0-7501-9ea0-5ffc-8d29df64f153</v>
    <v>en-GB</v>
    <v>Map</v>
  </rv>
  <rv s="0">
    <v>536870912</v>
    <v>Lombardy</v>
    <v>4e4d95c0-6e91-acd2-e10c-7165bc365e22</v>
    <v>en-GB</v>
    <v>Map</v>
  </rv>
  <rv s="0">
    <v>536870912</v>
    <v>Marche</v>
    <v>262ac8bf-0bbd-ba85-aef3-2130493eaa9b</v>
    <v>en-GB</v>
    <v>Map</v>
  </rv>
  <rv s="0">
    <v>536870912</v>
    <v>Molise</v>
    <v>048932e0-ef04-999e-a84f-326f5eaf1b11</v>
    <v>en-GB</v>
    <v>Map</v>
  </rv>
  <rv s="0">
    <v>536870912</v>
    <v>Piedmont</v>
    <v>1a1b261b-a6b1-8503-5262-e2f707fe58ce</v>
    <v>en-GB</v>
    <v>Map</v>
  </rv>
  <rv s="0">
    <v>536870912</v>
    <v>Apulia</v>
    <v>162619f7-7efb-76cc-0544-2da0306bd7c3</v>
    <v>en-GB</v>
    <v>Map</v>
  </rv>
  <rv s="0">
    <v>536870912</v>
    <v>Sardinia</v>
    <v>2ac543b8-3c5f-c1c2-9c26-7153eb61c3d0</v>
    <v>en-GB</v>
    <v>Map</v>
  </rv>
  <rv s="0">
    <v>536870912</v>
    <v>Sicily</v>
    <v>610fbc95-e594-a116-6d30-36286446a003</v>
    <v>en-GB</v>
    <v>Map</v>
  </rv>
  <rv s="0">
    <v>536870912</v>
    <v>Tuscany</v>
    <v>a8854f08-da35-486d-5bd1-760f4eeb3da0</v>
    <v>en-GB</v>
    <v>Map</v>
  </rv>
  <rv s="0">
    <v>536870912</v>
    <v>Trentino-Alto Adige/Südtirol</v>
    <v>b537e28d-6f0c-d8cf-1384-534def0737dd</v>
    <v>en-GB</v>
    <v>Map</v>
  </rv>
  <rv s="0">
    <v>536870912</v>
    <v>Umbria</v>
    <v>a75c12d3-c6a9-ea7c-e844-577d1cfe72dd</v>
    <v>en-GB</v>
    <v>Map</v>
  </rv>
  <rv s="0">
    <v>536870912</v>
    <v>Aosta Valley</v>
    <v>d9b216c7-5de6-eaf4-2383-5f7fc3075fdb</v>
    <v>en-GB</v>
    <v>Map</v>
  </rv>
  <rv s="0">
    <v>536870912</v>
    <v>Veneto</v>
    <v>6809e680-9adc-134d-ebe9-70b79f5adb5f</v>
    <v>en-GB</v>
    <v>Map</v>
  </rv>
  <rv s="3">
    <v>41</v>
  </rv>
  <rv s="1">
    <fb>0.24250464933068097</fb>
    <v>23</v>
  </rv>
  <rv s="1">
    <fb>0.59099999999999997</fb>
    <v>23</v>
  </rv>
  <rv s="1">
    <fb>9.8870000839233405E-2</fb>
    <v>31</v>
  </rv>
  <rv s="1">
    <fb>42651966</fb>
    <v>24</v>
  </rv>
  <rv s="7">
    <v>#VALUE!</v>
    <v>100</v>
    <v>101</v>
    <v>Italy</v>
    <v>19</v>
    <v>20</v>
    <v>Map</v>
    <v>21</v>
    <v>102</v>
    <v>en-GB</v>
    <v>09e8f885-427b-8850-947d-202e0287b9e8</v>
    <v>536870912</v>
    <v>1</v>
    <v>IT</v>
    <v>875</v>
    <v>876</v>
    <v>877</v>
    <v>878</v>
    <v>879</v>
    <v>880</v>
    <v>881</v>
    <v>882</v>
    <v>883</v>
    <v>EUR</v>
    <v>Italy, officially the Italian Republic, is a country in Southern and Western Europe. Located in the middle of the Mediterranean Sea, it consists of a peninsula delimited by the Alps and surrounded by several islands. Italy shares land borders ...</v>
    <v>884</v>
    <v>885</v>
    <v>886</v>
    <v>887</v>
    <v>888</v>
    <v>889</v>
    <v>890</v>
    <v>891</v>
    <v>892</v>
    <v>893</v>
    <v>880</v>
    <v>896</v>
    <v>897</v>
    <v>898</v>
    <v>899</v>
    <v>900</v>
    <v>Italy</v>
    <v>Il Canto degli Italiani</v>
    <v>901</v>
    <v>Repubblica Italiana</v>
    <v>902</v>
    <v>903</v>
    <v>904</v>
    <v>905</v>
    <v>906</v>
    <v>35</v>
    <v>730</v>
    <v>907</v>
    <v>908</v>
    <v>784</v>
    <v>909</v>
    <v>930</v>
    <v>931</v>
    <v>932</v>
    <v>933</v>
    <v>Italy</v>
    <v>934</v>
    <v>mdp/vdpid/118</v>
  </rv>
  <rv s="0">
    <v>536870912</v>
    <v>Portugal</v>
    <v>9e917e65-c588-a0b7-f336-52fc6b5b2052</v>
    <v>en-GB</v>
    <v>Map</v>
  </rv>
  <rv s="1">
    <fb>0.39452940398253294</fb>
    <v>23</v>
  </rv>
  <rv s="1">
    <fb>92225</fb>
    <v>24</v>
  </rv>
  <rv s="1">
    <fb>52000</fb>
    <v>24</v>
  </rv>
  <rv s="1">
    <fb>8.5</fb>
    <v>25</v>
  </rv>
  <rv s="1">
    <fb>351</fb>
    <v>26</v>
  </rv>
  <rv s="0">
    <v>536870912</v>
    <v>Lisbon</v>
    <v>9d006cb5-bff4-48b4-9c83-443eaf418b11</v>
    <v>en-GB</v>
    <v>Map</v>
  </rv>
  <rv s="1">
    <fb>48741.764000000003</fb>
    <v>24</v>
  </rv>
  <rv s="1">
    <fb>110.624358614714</fb>
    <v>27</v>
  </rv>
  <rv s="1">
    <fb>3.3817841004612497E-3</fb>
    <v>23</v>
  </rv>
  <rv s="1">
    <fb>4662.6007998029399</fb>
    <v>24</v>
  </rv>
  <rv s="1">
    <fb>1.38</fb>
    <v>25</v>
  </rv>
  <rv s="1">
    <fb>0.34611423825368903</fb>
    <v>23</v>
  </rv>
  <rv s="1">
    <fb>77.024122555839</fb>
    <v>28</v>
  </rv>
  <rv s="1">
    <fb>1.54</fb>
    <v>29</v>
  </rv>
  <rv s="1">
    <fb>237686075634.698</fb>
    <v>30</v>
  </rv>
  <rv s="1">
    <fb>1.0618313000000001</fb>
    <v>23</v>
  </rv>
  <rv s="1">
    <fb>0.63935809999999993</fb>
    <v>23</v>
  </rv>
  <rv s="2">
    <v>12</v>
    <v>21</v>
    <v>104</v>
    <v>7</v>
    <v>0</v>
    <v>Image of Portugal</v>
  </rv>
  <rv s="0">
    <v>805306368</v>
    <v>Marcelo Rebelo de Sousa (President)</v>
    <v>cd15af88-d571-7e9f-0e69-8c7f54821ed3</v>
    <v>en-GB</v>
    <v>Generic</v>
  </rv>
  <rv s="0">
    <v>805306368</v>
    <v>António Costa (Prime minister)</v>
    <v>461f25f6-d38c-4199-a2e3-c82f6d34e8cb</v>
    <v>en-GB</v>
    <v>Generic</v>
  </rv>
  <rv s="3">
    <v>42</v>
  </rv>
  <rv s="4">
    <v>https://www.bing.com/search?q=portugal&amp;form=skydnc</v>
    <v>Learn more on Bing</v>
  </rv>
  <rv s="1">
    <fb>81.3243902439024</fb>
    <v>28</v>
  </rv>
  <rv s="1">
    <fb>61933604857.411003</fb>
    <v>30</v>
  </rv>
  <rv s="1">
    <fb>3.78</fb>
    <v>29</v>
  </rv>
  <rv s="3">
    <v>43</v>
  </rv>
  <rv s="1">
    <fb>0.27650697260000001</fb>
    <v>23</v>
  </rv>
  <rv s="1">
    <fb>5.1239999999999997</fb>
    <v>25</v>
  </rv>
  <rv s="1">
    <fb>10379007</fb>
    <v>24</v>
  </rv>
  <rv s="1">
    <fb>0.41600000000000004</fb>
    <v>23</v>
  </rv>
  <rv s="1">
    <fb>0.124</fb>
    <v>23</v>
  </rv>
  <rv s="1">
    <fb>0.16500000000000001</fb>
    <v>23</v>
  </rv>
  <rv s="1">
    <fb>0.58811000823974602</fb>
    <v>23</v>
  </rv>
  <rv s="0">
    <v>536870912</v>
    <v>Lisbon District</v>
    <v>9aabe4c9-f2ff-745a-22b7-741589d147d3</v>
    <v>en-GB</v>
    <v>Map</v>
  </rv>
  <rv s="0">
    <v>536870912</v>
    <v>Leiria District</v>
    <v>1e45c3ae-38a6-3ec3-3187-2e72c0cad027</v>
    <v>en-GB</v>
    <v>Map</v>
  </rv>
  <rv s="0">
    <v>536870912</v>
    <v>Santarém District</v>
    <v>31ed3d3b-1669-48e6-9f45-7dff6e48107b</v>
    <v>en-GB</v>
    <v>Map</v>
  </rv>
  <rv s="0">
    <v>536870912</v>
    <v>Setúbal District</v>
    <v>2443fa57-ba7a-ca6f-6988-b7bb998c209d</v>
    <v>en-GB</v>
    <v>Map</v>
  </rv>
  <rv s="0">
    <v>536870912</v>
    <v>Beja District</v>
    <v>57132a4f-ab86-49cc-9a10-eea78fe194c6</v>
    <v>en-GB</v>
    <v>Map</v>
  </rv>
  <rv s="0">
    <v>536870912</v>
    <v>Faro District</v>
    <v>0f961e40-6a20-4ce7-9c8b-3c9484a39b31</v>
    <v>en-GB</v>
    <v>Map</v>
  </rv>
  <rv s="0">
    <v>536870912</v>
    <v>Évora District</v>
    <v>9f2c1154-ba9c-42db-b07d-6ac93b22f847</v>
    <v>en-GB</v>
    <v>Map</v>
  </rv>
  <rv s="0">
    <v>536870912</v>
    <v>Portalegre District</v>
    <v>0509a564-38fa-4a46-85bd-79ea9cfb105b</v>
    <v>en-GB</v>
    <v>Map</v>
  </rv>
  <rv s="0">
    <v>536870912</v>
    <v>Castelo Branco District</v>
    <v>fb4769a8-e791-44cf-b415-49b116c2d850</v>
    <v>en-GB</v>
    <v>Map</v>
  </rv>
  <rv s="0">
    <v>536870912</v>
    <v>Guarda District</v>
    <v>a6ab4e89-16d3-c736-2651-53af26e5c9fb</v>
    <v>en-GB</v>
    <v>Map</v>
  </rv>
  <rv s="0">
    <v>536870912</v>
    <v>Coimbra District</v>
    <v>eaabde58-df44-d3f2-fcaf-2eb0b0c892ca</v>
    <v>en-GB</v>
    <v>Map</v>
  </rv>
  <rv s="0">
    <v>536870912</v>
    <v>Aveiro District</v>
    <v>2448fddc-7ab4-4061-c990-7ee0e882b83f</v>
    <v>en-GB</v>
    <v>Map</v>
  </rv>
  <rv s="0">
    <v>536870912</v>
    <v>Viseu District</v>
    <v>4af2c91e-a2d9-03c8-4bcc-d0e611b7a836</v>
    <v>en-GB</v>
    <v>Map</v>
  </rv>
  <rv s="0">
    <v>536870912</v>
    <v>Bragança District</v>
    <v>511e9c5a-156c-4018-b440-d68a04fdd311</v>
    <v>en-GB</v>
    <v>Map</v>
  </rv>
  <rv s="0">
    <v>536870912</v>
    <v>Vila Real District</v>
    <v>16491095-1ede-45bc-b4f9-d0b768b902b4</v>
    <v>en-GB</v>
    <v>Map</v>
  </rv>
  <rv s="0">
    <v>536870912</v>
    <v>Porto District</v>
    <v>ab024f06-dfa0-f5d5-2ace-323a59e1c03f</v>
    <v>en-GB</v>
    <v>Map</v>
  </rv>
  <rv s="0">
    <v>536870912</v>
    <v>Braga District</v>
    <v>bf9b0bf5-80ec-1d9e-e2bb-f15cfff91b3f</v>
    <v>en-GB</v>
    <v>Map</v>
  </rv>
  <rv s="0">
    <v>536870912</v>
    <v>Viana do Castelo District</v>
    <v>e82c5675-25b8-35f8-dd22-1d162bbc45bd</v>
    <v>en-GB</v>
    <v>Map</v>
  </rv>
  <rv s="0">
    <v>536870912</v>
    <v>Madeira</v>
    <v>fd1c338d-a716-e095-102a-5ac3106ddd68</v>
    <v>en-GB</v>
    <v>Map</v>
  </rv>
  <rv s="0">
    <v>536870912</v>
    <v>Azores</v>
    <v>162558d5-afd4-4b00-9d00-54ad16880f8b</v>
    <v>en-GB</v>
    <v>Map</v>
  </rv>
  <rv s="3">
    <v>44</v>
  </rv>
  <rv s="1">
    <fb>0.227551770073532</fb>
    <v>23</v>
  </rv>
  <rv s="1">
    <fb>0.39799999999999996</fb>
    <v>23</v>
  </rv>
  <rv s="1">
    <fb>6.33400011062622E-2</fb>
    <v>31</v>
  </rv>
  <rv s="1">
    <fb>6753579</fb>
    <v>24</v>
  </rv>
  <rv s="5">
    <v>#VALUE!</v>
    <v>107</v>
    <v>17</v>
    <v>Portugal</v>
    <v>19</v>
    <v>20</v>
    <v>Map</v>
    <v>21</v>
    <v>108</v>
    <v>en-GB</v>
    <v>9e917e65-c588-a0b7-f336-52fc6b5b2052</v>
    <v>536870912</v>
    <v>1</v>
    <v>PT</v>
    <v>937</v>
    <v>938</v>
    <v>939</v>
    <v>940</v>
    <v>941</v>
    <v>942</v>
    <v>943</v>
    <v>944</v>
    <v>945</v>
    <v>EUR</v>
    <v>Portugal, officially the Portuguese Republic, is a country located on the Iberian Peninsula, in Southwestern Europe, and whose territory also includes the macaronesian archipelagos of the Azores and Madeira. It features the westernmost point in ...</v>
    <v>946</v>
    <v>947</v>
    <v>948</v>
    <v>949</v>
    <v>950</v>
    <v>951</v>
    <v>952</v>
    <v>953</v>
    <v>954</v>
    <v>19</v>
    <v>942</v>
    <v>957</v>
    <v>958</v>
    <v>959</v>
    <v>960</v>
    <v>773</v>
    <v>961</v>
    <v>Portugal</v>
    <v>A Portuguesa</v>
    <v>962</v>
    <v>Portugalská republika</v>
    <v>963</v>
    <v>964</v>
    <v>965</v>
    <v>33</v>
    <v>906</v>
    <v>966</v>
    <v>334</v>
    <v>37</v>
    <v>967</v>
    <v>968</v>
    <v>969</v>
    <v>990</v>
    <v>991</v>
    <v>992</v>
    <v>993</v>
    <v>Portugal</v>
    <v>994</v>
    <v>mdp/vdpid/193</v>
  </rv>
  <rv s="0">
    <v>536870912</v>
    <v>Spain</v>
    <v>1baf9d59-f443-e9f4-6e49-de048a073e3f</v>
    <v>en-GB</v>
    <v>Map</v>
  </rv>
  <rv s="1">
    <fb>0.52577247440306896</fb>
    <v>23</v>
  </rv>
  <rv s="1">
    <fb>505990</fb>
    <v>24</v>
  </rv>
  <rv s="1">
    <fb>196000</fb>
    <v>24</v>
  </rv>
  <rv s="1">
    <fb>7.9</fb>
    <v>25</v>
  </rv>
  <rv s="1">
    <fb>34</fb>
    <v>26</v>
  </rv>
  <rv s="0">
    <v>536870912</v>
    <v>Madrid</v>
    <v>a497c067-c4c6-4bf4-9a5d-34fd30589bda</v>
    <v>en-GB</v>
    <v>Map</v>
  </rv>
  <rv s="1">
    <fb>244002.18</fb>
    <v>24</v>
  </rv>
  <rv s="1">
    <fb>110.96151904206</fb>
    <v>27</v>
  </rv>
  <rv s="1">
    <fb>6.9953624171701497E-3</fb>
    <v>23</v>
  </rv>
  <rv s="1">
    <fb>5355.9870055822103</fb>
    <v>24</v>
  </rv>
  <rv s="1">
    <fb>1.26</fb>
    <v>25</v>
  </rv>
  <rv s="1">
    <fb>0.36936209528965797</fb>
    <v>23</v>
  </rv>
  <rv s="1">
    <fb>72.955546118337793</fb>
    <v>28</v>
  </rv>
  <rv s="1">
    <fb>1.26</fb>
    <v>29</v>
  </rv>
  <rv s="1">
    <fb>1394116310768.6299</fb>
    <v>30</v>
  </rv>
  <rv s="1">
    <fb>1.0271029</fb>
    <v>23</v>
  </rv>
  <rv s="1">
    <fb>0.88853009999999999</fb>
    <v>23</v>
  </rv>
  <rv s="2">
    <v>13</v>
    <v>21</v>
    <v>110</v>
    <v>7</v>
    <v>0</v>
    <v>Image of Spain</v>
  </rv>
  <rv s="1">
    <fb>2.5</fb>
    <v>28</v>
  </rv>
  <rv s="0">
    <v>805306368</v>
    <v>Felipe VI (Monarch)</v>
    <v>ec86fb82-ddbc-286a-d1a7-3644682c1efc</v>
    <v>en-GB</v>
    <v>Generic</v>
  </rv>
  <rv s="0">
    <v>805306368</v>
    <v>Pedro Sánchez (Prime minister)</v>
    <v>9e0d6cf3-f466-7b6f-0a92-aa23020fc120</v>
    <v>en-GB</v>
    <v>Generic</v>
  </rv>
  <rv s="3">
    <v>45</v>
  </rv>
  <rv s="4">
    <v>https://www.bing.com/search?q=spain&amp;form=skydnc</v>
    <v>Learn more on Bing</v>
  </rv>
  <rv s="1">
    <fb>83.334146341463395</fb>
    <v>28</v>
  </rv>
  <rv s="1">
    <fb>797285840000</fb>
    <v>30</v>
  </rv>
  <rv s="1">
    <fb>4</fb>
    <v>28</v>
  </rv>
  <rv s="1">
    <fb>5.6</fb>
    <v>29</v>
  </rv>
  <rv s="3">
    <v>46</v>
  </rv>
  <rv s="1">
    <fb>0.24229018520000001</fb>
    <v>23</v>
  </rv>
  <rv s="1">
    <fb>3.8723000000000001</fb>
    <v>25</v>
  </rv>
  <rv s="1">
    <fb>47615034</fb>
    <v>24</v>
  </rv>
  <rv s="1">
    <fb>0.23399999999999999</fb>
    <v>23</v>
  </rv>
  <rv s="1">
    <fb>0.254</fb>
    <v>23</v>
  </rv>
  <rv s="1">
    <fb>0.41</fb>
    <v>23</v>
  </rv>
  <rv s="1">
    <fb>2.1000000000000001E-2</fb>
    <v>23</v>
  </rv>
  <rv s="1">
    <fb>6.2E-2</fb>
    <v>23</v>
  </rv>
  <rv s="1">
    <fb>0.17199999999999999</fb>
    <v>23</v>
  </rv>
  <rv s="1">
    <fb>0.57492000579834002</fb>
    <v>23</v>
  </rv>
  <rv s="0">
    <v>536870912</v>
    <v>Andalusia</v>
    <v>b009454b-b921-1477-fbf3-ea4c66d409b5</v>
    <v>en-GB</v>
    <v>Map</v>
  </rv>
  <rv s="0">
    <v>536870912</v>
    <v>Catalonia</v>
    <v>54afd4ed-d6c4-c6c9-2f8d-10440795b196</v>
    <v>en-GB</v>
    <v>Map</v>
  </rv>
  <rv s="0">
    <v>536870912</v>
    <v>Community of Madrid</v>
    <v>854c08ed-f6d7-c812-1a3f-46928ae0597e</v>
    <v>en-GB</v>
    <v>Map</v>
  </rv>
  <rv s="0">
    <v>536870912</v>
    <v>Land of Valencia</v>
    <v>d1a45f13-aca9-6854-cb23-92573a279216</v>
    <v>en-GB</v>
    <v>Map</v>
  </rv>
  <rv s="0">
    <v>536870912</v>
    <v>Galicia</v>
    <v>70c91f08-f55c-f98a-047e-aa9228ed4253</v>
    <v>en-GB</v>
    <v>Map</v>
  </rv>
  <rv s="0">
    <v>536870912</v>
    <v>Castile and León</v>
    <v>7fc8f34d-7f31-b8c6-34d4-545cb3920adf</v>
    <v>en-GB</v>
    <v>Map</v>
  </rv>
  <rv s="0">
    <v>536870912</v>
    <v>Basque Autonomous Community</v>
    <v>27cbb013-d521-0f66-7c87-67bad92e92f5</v>
    <v>en-GB</v>
    <v>Map</v>
  </rv>
  <rv s="0">
    <v>536870912</v>
    <v>Canary Islands</v>
    <v>e5f4f633-d27e-9012-be27-a85d7ed21999</v>
    <v>en-GB</v>
    <v>Map</v>
  </rv>
  <rv s="0">
    <v>536870912</v>
    <v>Castile-La Mancha</v>
    <v>1e79c598-5619-e707-75d9-40410db3c0b2</v>
    <v>en-GB</v>
    <v>Map</v>
  </rv>
  <rv s="0">
    <v>536870912</v>
    <v>Region of Murcia</v>
    <v>e697a468-5c9d-9a42-68ac-b04781a55abd</v>
    <v>en-GB</v>
    <v>Map</v>
  </rv>
  <rv s="0">
    <v>536870912</v>
    <v>Aragon</v>
    <v>66482df7-7a8d-eb53-1b74-7702eb8f6ab7</v>
    <v>en-GB</v>
    <v>Map</v>
  </rv>
  <rv s="0">
    <v>536870912</v>
    <v>Asturias</v>
    <v>6880b28a-27ed-46a3-3b3f-93553df34103</v>
    <v>en-GB</v>
    <v>Map</v>
  </rv>
  <rv s="0">
    <v>536870912</v>
    <v>Extremadura</v>
    <v>60c245e4-f9c9-d637-1ff7-50148c20166f</v>
    <v>en-GB</v>
    <v>Map</v>
  </rv>
  <rv s="0">
    <v>536870912</v>
    <v>Navarre</v>
    <v>bd2c46e0-0dec-2a95-cf06-e23728a2a0ed</v>
    <v>en-GB</v>
    <v>Map</v>
  </rv>
  <rv s="0">
    <v>536870912</v>
    <v>Cantabria</v>
    <v>ff0ffbe3-172a-ecd8-17cd-6f2f89c9d0dd</v>
    <v>en-GB</v>
    <v>Map</v>
  </rv>
  <rv s="0">
    <v>536870912</v>
    <v>La Rioja</v>
    <v>c27fd34e-d1ab-5145-cc6e-9d85b07f919e</v>
    <v>en-GB</v>
    <v>Map</v>
  </rv>
  <rv s="0">
    <v>536870912</v>
    <v>Ceuta</v>
    <v>4575b2d9-4933-9d93-b84d-3080054b3dda</v>
    <v>en-GB</v>
    <v>Map</v>
  </rv>
  <rv s="0">
    <v>536870912</v>
    <v>Melilla</v>
    <v>a67b3afb-47dd-d884-afd6-0794c4de12ba</v>
    <v>en-GB</v>
    <v>Map</v>
  </rv>
  <rv s="3">
    <v>47</v>
  </rv>
  <rv s="1">
    <fb>0.14248211393678101</fb>
    <v>23</v>
  </rv>
  <rv s="1">
    <fb>0.47</fb>
    <v>23</v>
  </rv>
  <rv s="1">
    <fb>0.13958999633789099</fb>
    <v>31</v>
  </rv>
  <rv s="1">
    <fb>37927409</fb>
    <v>24</v>
  </rv>
  <rv s="5">
    <v>#VALUE!</v>
    <v>113</v>
    <v>17</v>
    <v>Spain</v>
    <v>19</v>
    <v>20</v>
    <v>Map</v>
    <v>21</v>
    <v>114</v>
    <v>en-GB</v>
    <v>1baf9d59-f443-e9f4-6e49-de048a073e3f</v>
    <v>536870912</v>
    <v>1</v>
    <v>ES</v>
    <v>997</v>
    <v>998</v>
    <v>999</v>
    <v>1000</v>
    <v>1001</v>
    <v>1002</v>
    <v>1003</v>
    <v>1004</v>
    <v>1005</v>
    <v>EUR</v>
    <v>Spain, or the Kingdom of Spain, is a country located in Southwestern Europe, with parts of its territory in the Atlantic Ocean, the Mediterranean Sea and Africa. It is the largest country in Southern Europe and the fourth-most populous European ...</v>
    <v>1006</v>
    <v>1007</v>
    <v>1008</v>
    <v>1009</v>
    <v>1010</v>
    <v>1011</v>
    <v>1012</v>
    <v>1013</v>
    <v>1014</v>
    <v>1015</v>
    <v>1002</v>
    <v>1018</v>
    <v>1019</v>
    <v>1020</v>
    <v>1021</v>
    <v>1022</v>
    <v>1023</v>
    <v>Spain</v>
    <v>Marcha Real</v>
    <v>1024</v>
    <v>Reino de España</v>
    <v>1025</v>
    <v>1026</v>
    <v>1027</v>
    <v>1028</v>
    <v>1029</v>
    <v>1030</v>
    <v>1031</v>
    <v>1032</v>
    <v>38</v>
    <v>1033</v>
    <v>1034</v>
    <v>1053</v>
    <v>1054</v>
    <v>1055</v>
    <v>1056</v>
    <v>Spain</v>
    <v>1057</v>
    <v>mdp/vdpid/217</v>
  </rv>
  <rv s="0">
    <v>536870912</v>
    <v>United Kingdom</v>
    <v>b1a5155a-6bb2-4646-8f7c-3e6b3a53c831</v>
    <v>en-GB</v>
    <v>Map</v>
  </rv>
  <rv s="1">
    <fb>0.71714878141404492</fb>
    <v>23</v>
  </rv>
  <rv s="1">
    <fb>242495</fb>
    <v>24</v>
  </rv>
  <rv s="1">
    <fb>148000</fb>
    <v>24</v>
  </rv>
  <rv s="1">
    <fb>11</fb>
    <v>25</v>
  </rv>
  <rv s="1">
    <fb>44</fb>
    <v>26</v>
  </rv>
  <rv s="0">
    <v>536870912</v>
    <v>London</v>
    <v>8e0ba7b6-4225-fa8a-6369-1b5294e602a5</v>
    <v>en-GB</v>
    <v>Map</v>
  </rv>
  <rv s="1">
    <fb>379024.78700000001</fb>
    <v>24</v>
  </rv>
  <rv s="1">
    <fb>119.622711300166</fb>
    <v>27</v>
  </rv>
  <rv s="1">
    <fb>1.7381046008651101E-2</fb>
    <v>23</v>
  </rv>
  <rv s="1">
    <fb>5129.5277927901998</fb>
    <v>24</v>
  </rv>
  <rv s="1">
    <fb>1.68</fb>
    <v>25</v>
  </rv>
  <rv s="1">
    <fb>0.130657628239573</fb>
    <v>23</v>
  </rv>
  <rv s="1">
    <fb>80.351771267255202</fb>
    <v>28</v>
  </rv>
  <rv s="1">
    <fb>1.46</fb>
    <v>29</v>
  </rv>
  <rv s="1">
    <fb>2827113184695.5801</fb>
    <v>30</v>
  </rv>
  <rv s="1">
    <fb>1.0115456</fb>
    <v>23</v>
  </rv>
  <rv s="1">
    <fb>0.59995569999999998</fb>
    <v>23</v>
  </rv>
  <rv s="2">
    <v>14</v>
    <v>21</v>
    <v>116</v>
    <v>7</v>
    <v>0</v>
    <v>Image of United Kingdom</v>
  </rv>
  <rv s="1">
    <fb>3.6</fb>
    <v>28</v>
  </rv>
  <rv s="0">
    <v>805306368</v>
    <v>Rishi Sunak (Prime minister)</v>
    <v>79551c5d-075b-e493-70a2-f5b22a4876e1</v>
    <v>en-GB</v>
    <v>Generic</v>
  </rv>
  <rv s="3">
    <v>48</v>
  </rv>
  <rv s="4">
    <v>https://www.bing.com/search?q=united+kingdom&amp;form=skydnc</v>
    <v>Learn more on Bing</v>
  </rv>
  <rv s="1">
    <fb>81.256097560975604</fb>
    <v>28</v>
  </rv>
  <rv s="1">
    <fb>1868152970000</fb>
    <v>30</v>
  </rv>
  <rv s="1">
    <fb>10.130000000000001</fb>
    <v>29</v>
  </rv>
  <rv s="3">
    <v>49</v>
  </rv>
  <rv s="1">
    <fb>0.14794489889999998</fb>
    <v>23</v>
  </rv>
  <rv s="1">
    <fb>2.8117000000000001</fb>
    <v>25</v>
  </rv>
  <rv s="1">
    <fb>66971411</fb>
    <v>24</v>
  </rv>
  <rv s="1">
    <fb>0.22500000000000001</fb>
    <v>23</v>
  </rv>
  <rv s="1">
    <fb>0.26800000000000002</fb>
    <v>23</v>
  </rv>
  <rv s="1">
    <fb>7.0999999999999994E-2</fb>
    <v>23</v>
  </rv>
  <rv s="1">
    <fb>0.62773998260497998</fb>
    <v>23</v>
  </rv>
  <rv s="0">
    <v>536870912</v>
    <v>England</v>
    <v>280d39e8-7217-6863-6980-a8c20c211c89</v>
    <v>en-GB</v>
    <v>Map</v>
  </rv>
  <rv s="0">
    <v>536870912</v>
    <v>Wales</v>
    <v>b51b24e1-6afb-d525-d360-f2eb5bf3410b</v>
    <v>en-GB</v>
    <v>Map</v>
  </rv>
  <rv s="0">
    <v>536870912</v>
    <v>Scotland</v>
    <v>a0377d96-1a18-f843-65ad-adcbc4acdc69</v>
    <v>en-GB</v>
    <v>Map</v>
  </rv>
  <rv s="0">
    <v>536870912</v>
    <v>Northern Ireland</v>
    <v>e4b8bc44-385c-e87b-bb7d-b32328f53502</v>
    <v>en-GB</v>
    <v>Map</v>
  </rv>
  <rv s="3">
    <v>50</v>
  </rv>
  <rv s="1">
    <fb>0.255052921600669</fb>
    <v>23</v>
  </rv>
  <rv s="3">
    <v>51</v>
  </rv>
  <rv s="1">
    <fb>0.30599999999999999</fb>
    <v>23</v>
  </rv>
  <rv s="1">
    <fb>3.8510000705719E-2</fb>
    <v>31</v>
  </rv>
  <rv s="1">
    <fb>55908316</fb>
    <v>24</v>
  </rv>
  <rv s="6">
    <v>#VALUE!</v>
    <v>119</v>
    <v>37</v>
    <v>United Kingdom</v>
    <v>19</v>
    <v>20</v>
    <v>Map</v>
    <v>21</v>
    <v>120</v>
    <v>en-GB</v>
    <v>b1a5155a-6bb2-4646-8f7c-3e6b3a53c831</v>
    <v>536870912</v>
    <v>1</v>
    <v>GB</v>
    <v>1060</v>
    <v>1061</v>
    <v>1062</v>
    <v>1063</v>
    <v>1064</v>
    <v>1065</v>
    <v>1066</v>
    <v>1067</v>
    <v>1068</v>
    <v>GBP</v>
    <v>The United Kingdom of Great Britain and Northern Ireland, commonly known as the United Kingdom or Britain, is a country in Northwestern Europe, off the north-western coast of the continental mainland. It comprises England, Scotland, Wales, and ...</v>
    <v>1069</v>
    <v>1070</v>
    <v>1071</v>
    <v>1072</v>
    <v>1073</v>
    <v>1074</v>
    <v>1075</v>
    <v>1076</v>
    <v>1077</v>
    <v>1078</v>
    <v>1065</v>
    <v>1080</v>
    <v>1081</v>
    <v>1082</v>
    <v>1083</v>
    <v>842</v>
    <v>1084</v>
    <v>United Kingdom</v>
    <v>God Save the King</v>
    <v>1085</v>
    <v>United Kingdom of Great Britain and Northern Ireland</v>
    <v>1086</v>
    <v>1087</v>
    <v>1088</v>
    <v>1089</v>
    <v>1090</v>
    <v>35</v>
    <v>36</v>
    <v>1091</v>
    <v>498</v>
    <v>733</v>
    <v>1092</v>
    <v>1097</v>
    <v>1098</v>
    <v>1099</v>
    <v>1100</v>
    <v>1101</v>
    <v>United Kingdom</v>
    <v>1102</v>
    <v>mdp/vdpid/242</v>
  </rv>
  <rv s="0">
    <v>536870912</v>
    <v>Poland</v>
    <v>1d6059a2-d1f1-d2d7-4261-dc7cd5cdb84b</v>
    <v>en-GB</v>
    <v>Map</v>
  </rv>
  <rv s="1">
    <fb>0.469447075345374</fb>
    <v>23</v>
  </rv>
  <rv s="1">
    <fb>312683</fb>
    <v>24</v>
  </rv>
  <rv s="1">
    <fb>191000</fb>
    <v>24</v>
  </rv>
  <rv s="1">
    <fb>10.199999999999999</fb>
    <v>25</v>
  </rv>
  <rv s="1">
    <fb>48</fb>
    <v>26</v>
  </rv>
  <rv s="0">
    <v>536870912</v>
    <v>Warsaw</v>
    <v>c79f30ac-b9a3-0949-6bdf-956551e5fc81</v>
    <v>en-GB</v>
    <v>Map</v>
  </rv>
  <rv s="1">
    <fb>299036.516</fb>
    <v>24</v>
  </rv>
  <rv s="1">
    <fb>114.111779375092</fb>
    <v>27</v>
  </rv>
  <rv s="1">
    <fb>2.227478809383E-2</fb>
    <v>23</v>
  </rv>
  <rv s="1">
    <fb>3971.7997613105499</fb>
    <v>24</v>
  </rv>
  <rv s="1">
    <fb>1.46</fb>
    <v>25</v>
  </rv>
  <rv s="1">
    <fb>0.30883439025809101</fb>
    <v>23</v>
  </rv>
  <rv s="1">
    <fb>90.291375435655297</fb>
    <v>28</v>
  </rv>
  <rv s="1">
    <fb>1.07</fb>
    <v>29</v>
  </rv>
  <rv s="1">
    <fb>592164400687.60706</fb>
    <v>30</v>
  </rv>
  <rv s="1">
    <fb>1.000159</fb>
    <v>23</v>
  </rv>
  <rv s="1">
    <fb>0.67827439999999994</fb>
    <v>23</v>
  </rv>
  <rv s="2">
    <v>15</v>
    <v>21</v>
    <v>122</v>
    <v>7</v>
    <v>0</v>
    <v>Image of Poland</v>
  </rv>
  <rv s="1">
    <fb>3.8</fb>
    <v>28</v>
  </rv>
  <rv s="0">
    <v>805306368</v>
    <v>Andrzej Duda (President)</v>
    <v>fd659446-93d5-1c05-f501-9d102870ea43</v>
    <v>en-GB</v>
    <v>Generic</v>
  </rv>
  <rv s="0">
    <v>805306368</v>
    <v>Mateusz Morawiecki (Prime minister)</v>
    <v>0d18b0a0-3a62-782b-9156-6236fe9893be</v>
    <v>en-GB</v>
    <v>Generic</v>
  </rv>
  <rv s="3">
    <v>52</v>
  </rv>
  <rv s="4">
    <v>https://www.bing.com/search?q=poland&amp;form=skydnc</v>
    <v>Learn more on Bing</v>
  </rv>
  <rv s="1">
    <fb>77.602439024390307</fb>
    <v>28</v>
  </rv>
  <rv s="1">
    <fb>151618860000</fb>
    <v>30</v>
  </rv>
  <rv s="1">
    <fb>2.93</fb>
    <v>29</v>
  </rv>
  <rv s="3">
    <v>53</v>
  </rv>
  <rv s="1">
    <fb>0.23246298360000001</fb>
    <v>23</v>
  </rv>
  <rv s="1">
    <fb>2.3788</fb>
    <v>25</v>
  </rv>
  <rv s="1">
    <fb>37561599</fb>
    <v>24</v>
  </rv>
  <rv s="1">
    <fb>0.22600000000000001</fb>
    <v>23</v>
  </rv>
  <rv s="1">
    <fb>0.23499999999999999</fb>
    <v>23</v>
  </rv>
  <rv s="1">
    <fb>0.38200000000000001</fb>
    <v>23</v>
  </rv>
  <rv s="1">
    <fb>8.3000000000000004E-2</fb>
    <v>23</v>
  </rv>
  <rv s="1">
    <fb>0.13400000000000001</fb>
    <v>23</v>
  </rv>
  <rv s="1">
    <fb>0.56701000213622998</fb>
    <v>23</v>
  </rv>
  <rv s="0">
    <v>536870912</v>
    <v>Lower Silesian Voivodeship</v>
    <v>2c12027c-f1f3-15e4-470e-533d0b324b34</v>
    <v>en-GB</v>
    <v>Map</v>
  </rv>
  <rv s="0">
    <v>536870912</v>
    <v>Łódź Voivodeship</v>
    <v>0fe063e3-0ad6-1012-edb0-f676300d33ea</v>
    <v>en-GB</v>
    <v>Map</v>
  </rv>
  <rv s="0">
    <v>536870912</v>
    <v>Świętokrzyskie Voivodeship</v>
    <v>f361912e-d7ba-dd37-b583-2068d7a03177</v>
    <v>en-GB</v>
    <v>Map</v>
  </rv>
  <rv s="0">
    <v>536870912</v>
    <v>Lesser Poland Voivodeship</v>
    <v>efd58db8-b0c8-2329-0f3a-8adeab450d74</v>
    <v>en-GB</v>
    <v>Map</v>
  </rv>
  <rv s="0">
    <v>536870912</v>
    <v>Lublin Voivodeship</v>
    <v>b5dea0b6-7035-ffe9-a5c1-a961fcb0e72e</v>
    <v>en-GB</v>
    <v>Map</v>
  </rv>
  <rv s="0">
    <v>536870912</v>
    <v>Masovian Voivodeship</v>
    <v>32cae853-042c-0a77-5173-f511fead52f6</v>
    <v>en-GB</v>
    <v>Map</v>
  </rv>
  <rv s="0">
    <v>536870912</v>
    <v>Kuyavian-Pomeranian Voivodeship</v>
    <v>2b254630-1d13-aca8-305f-0841a7ec6b83</v>
    <v>en-GB</v>
    <v>Map</v>
  </rv>
  <rv s="0">
    <v>536870912</v>
    <v>Opole Voivodeship</v>
    <v>6a026a5e-de28-6062-3c38-7c6f4181e5bc</v>
    <v>en-GB</v>
    <v>Map</v>
  </rv>
  <rv s="0">
    <v>536870912</v>
    <v>Subcarpathian Voivodeship</v>
    <v>f88dda2b-0c12-4d9a-984c-52115296336c</v>
    <v>en-GB</v>
    <v>Map</v>
  </rv>
  <rv s="0">
    <v>536870912</v>
    <v>Lubusz Voivodeship</v>
    <v>c0d124dd-136d-3834-1fe8-efd33254942d</v>
    <v>en-GB</v>
    <v>Map</v>
  </rv>
  <rv s="0">
    <v>536870912</v>
    <v>Pomeranian Voivodeship</v>
    <v>765662c5-0a8a-9aea-8c1c-c063ec4e16f8</v>
    <v>en-GB</v>
    <v>Map</v>
  </rv>
  <rv s="0">
    <v>536870912</v>
    <v>Warmian-Masurian Voivodeship</v>
    <v>eed14489-8bcb-c40c-6362-4e95235cce3f</v>
    <v>en-GB</v>
    <v>Map</v>
  </rv>
  <rv s="0">
    <v>536870912</v>
    <v>Silesian Voivodeship</v>
    <v>21f7e450-daba-be7f-4ac9-7f73980437c9</v>
    <v>en-GB</v>
    <v>Map</v>
  </rv>
  <rv s="0">
    <v>536870912</v>
    <v>Podlaskie Voivodeship</v>
    <v>82774917-52f8-91a2-e0f4-7810458bd6ed</v>
    <v>en-GB</v>
    <v>Map</v>
  </rv>
  <rv s="0">
    <v>536870912</v>
    <v>West Pomeranian Voivodeship</v>
    <v>af2cc162-3439-53b4-582b-cb4495bdbf8e</v>
    <v>en-GB</v>
    <v>Map</v>
  </rv>
  <rv s="0">
    <v>536870912</v>
    <v>Greater Poland Voivodeship</v>
    <v>edec10d8-3c1d-302b-daa4-5a643ab293e8</v>
    <v>en-GB</v>
    <v>Map</v>
  </rv>
  <rv s="3">
    <v>54</v>
  </rv>
  <rv s="1">
    <fb>0.174019561608692</fb>
    <v>23</v>
  </rv>
  <rv s="1">
    <fb>0.40799999999999997</fb>
    <v>23</v>
  </rv>
  <rv s="1">
    <fb>3.4739999771118198E-2</fb>
    <v>31</v>
  </rv>
  <rv s="1">
    <fb>22796574</fb>
    <v>24</v>
  </rv>
  <rv s="5">
    <v>#VALUE!</v>
    <v>125</v>
    <v>17</v>
    <v>Poland</v>
    <v>19</v>
    <v>20</v>
    <v>Map</v>
    <v>21</v>
    <v>114</v>
    <v>en-GB</v>
    <v>1d6059a2-d1f1-d2d7-4261-dc7cd5cdb84b</v>
    <v>536870912</v>
    <v>1</v>
    <v>PL</v>
    <v>1105</v>
    <v>1106</v>
    <v>1107</v>
    <v>1108</v>
    <v>1109</v>
    <v>1110</v>
    <v>1111</v>
    <v>1112</v>
    <v>1113</v>
    <v>PLN</v>
    <v>Poland, officially the Republic of Poland, is a country in Central Europe. It is divided into 16 administrative provinces called voivodeships, covering an area of 312,700 km². Poland has a population of over 38 million and is the fifth most ...</v>
    <v>1114</v>
    <v>1115</v>
    <v>1116</v>
    <v>1117</v>
    <v>1118</v>
    <v>1119</v>
    <v>1120</v>
    <v>1121</v>
    <v>1122</v>
    <v>1123</v>
    <v>1110</v>
    <v>1126</v>
    <v>1127</v>
    <v>1128</v>
    <v>1129</v>
    <v>900</v>
    <v>1130</v>
    <v>Poland</v>
    <v>Poland Is Not Yet Lost</v>
    <v>1131</v>
    <v>Rzeczpospolita Polska</v>
    <v>1132</v>
    <v>1133</v>
    <v>1134</v>
    <v>1135</v>
    <v>1136</v>
    <v>1137</v>
    <v>782</v>
    <v>1138</v>
    <v>1139</v>
    <v>271</v>
    <v>1140</v>
    <v>1157</v>
    <v>1158</v>
    <v>1159</v>
    <v>1160</v>
    <v>Poland</v>
    <v>1161</v>
    <v>mdp/vdpid/191</v>
  </rv>
  <rv s="0">
    <v>536870912</v>
    <v>Sweden</v>
    <v>a5928099-53c3-11a8-91e6-6fe59b8c4f9a</v>
    <v>en-GB</v>
    <v>Map</v>
  </rv>
  <rv s="1">
    <fb>7.4427340355012209E-2</fb>
    <v>23</v>
  </rv>
  <rv s="1">
    <fb>447425.16</fb>
    <v>24</v>
  </rv>
  <rv s="1">
    <fb>30000</fb>
    <v>24</v>
  </rv>
  <rv s="1">
    <fb>11.4</fb>
    <v>25</v>
  </rv>
  <rv s="1">
    <fb>46</fb>
    <v>26</v>
  </rv>
  <rv s="0">
    <v>536870912</v>
    <v>Stockholm</v>
    <v>9daa4a8d-0e69-da3a-672e-16d4743a665b</v>
    <v>en-GB</v>
    <v>Map</v>
  </rv>
  <rv s="1">
    <fb>43252.264999999999</fb>
    <v>24</v>
  </rv>
  <rv s="1">
    <fb>110.509219846432</fb>
    <v>27</v>
  </rv>
  <rv s="1">
    <fb>1.7841509740383198E-2</fb>
    <v>23</v>
  </rv>
  <rv s="1">
    <fb>13480.148224391</fb>
    <v>24</v>
  </rv>
  <rv s="1">
    <fb>1.76</fb>
    <v>25</v>
  </rv>
  <rv s="1">
    <fb>0.68922933392256491</fb>
    <v>23</v>
  </rv>
  <rv s="1">
    <fb>25.117096134653099</fb>
    <v>28</v>
  </rv>
  <rv s="1">
    <fb>530832908737.862</fb>
    <v>30</v>
  </rv>
  <rv s="1">
    <fb>1.2657537999999999</fb>
    <v>23</v>
  </rv>
  <rv s="1">
    <fb>0.6698824000000001</fb>
    <v>23</v>
  </rv>
  <rv s="2">
    <v>16</v>
    <v>21</v>
    <v>127</v>
    <v>7</v>
    <v>0</v>
    <v>Image of Sweden</v>
  </rv>
  <rv s="1">
    <fb>2.2000000000000002</fb>
    <v>28</v>
  </rv>
  <rv s="0">
    <v>805306368</v>
    <v>Carl XVI Gustaf (Monarch)</v>
    <v>d74145c5-55cc-559b-1761-543f3fbf2fcd</v>
    <v>en-GB</v>
    <v>Generic</v>
  </rv>
  <rv s="0">
    <v>805306368</v>
    <v>Ulf Kristersson (Prime minister)</v>
    <v>b10837fe-3ec0-27e8-04f3-230e5f1c436f</v>
    <v>en-GB</v>
    <v>Generic</v>
  </rv>
  <rv s="3">
    <v>55</v>
  </rv>
  <rv s="4">
    <v>https://www.bing.com/search?q=sweden&amp;form=skydnc</v>
    <v>Learn more on Bing</v>
  </rv>
  <rv s="1">
    <fb>82.512195121951194</fb>
    <v>28</v>
  </rv>
  <rv s="1">
    <fb>289877140000</fb>
    <v>30</v>
  </rv>
  <rv s="3">
    <v>56</v>
  </rv>
  <rv s="1">
    <fb>0.15191583449999999</fb>
    <v>23</v>
  </rv>
  <rv s="1">
    <fb>3.984</fb>
    <v>25</v>
  </rv>
  <rv s="1">
    <fb>10486941</fb>
    <v>24</v>
  </rv>
  <rv s="1">
    <fb>0.23100000000000001</fb>
    <v>23</v>
  </rv>
  <rv s="1">
    <fb>0.371</fb>
    <v>23</v>
  </rv>
  <rv s="1">
    <fb>0.03</fb>
    <v>23</v>
  </rv>
  <rv s="1">
    <fb>0.13900000000000001</fb>
    <v>23</v>
  </rv>
  <rv s="1">
    <fb>0.17600000000000002</fb>
    <v>23</v>
  </rv>
  <rv s="1">
    <fb>0.64561996459960891</fb>
    <v>23</v>
  </rv>
  <rv s="0">
    <v>536870912</v>
    <v>Blekinge County</v>
    <v>f42b0a89-7f16-f3ac-1c08-bf416e533f12</v>
    <v>en-GB</v>
    <v>Map</v>
  </rv>
  <rv s="0">
    <v>536870912</v>
    <v>Dalarna County</v>
    <v>dc686086-9714-0fc8-877f-623421e32d97</v>
    <v>en-GB</v>
    <v>Map</v>
  </rv>
  <rv s="0">
    <v>536870912</v>
    <v>Gotland County</v>
    <v>f5173bdd-5938-3166-7ba6-c11a9da66db1</v>
    <v>en-GB</v>
    <v>Map</v>
  </rv>
  <rv s="0">
    <v>536870912</v>
    <v>Gävleborg County</v>
    <v>2fa0e9bf-9a1f-2db4-ff85-974c84f03f11</v>
    <v>en-GB</v>
    <v>Map</v>
  </rv>
  <rv s="0">
    <v>536870912</v>
    <v>Halland County</v>
    <v>5481447f-928d-c108-02bf-694684b100d7</v>
    <v>en-GB</v>
    <v>Map</v>
  </rv>
  <rv s="0">
    <v>536870912</v>
    <v>Jämtland County</v>
    <v>6a67f9a4-8a7c-72f0-397e-99932d75a5cc</v>
    <v>en-GB</v>
    <v>Map</v>
  </rv>
  <rv s="0">
    <v>536870912</v>
    <v>Jönköping County</v>
    <v>4a52f0db-caec-d69c-e4fc-043d1e5a5128</v>
    <v>en-GB</v>
    <v>Map</v>
  </rv>
  <rv s="0">
    <v>536870912</v>
    <v>Kalmar County</v>
    <v>d6332475-042c-41cf-bea3-d9da728e8c07</v>
    <v>en-GB</v>
    <v>Map</v>
  </rv>
  <rv s="0">
    <v>536870912</v>
    <v>Kronoberg County</v>
    <v>f3a677ac-87ae-cc8a-2a3d-a13738ebe6cb</v>
    <v>en-GB</v>
    <v>Map</v>
  </rv>
  <rv s="0">
    <v>536870912</v>
    <v>Norrbotten County</v>
    <v>c860fcb0-9345-ca80-5100-5bafcdbf2263</v>
    <v>en-GB</v>
    <v>Map</v>
  </rv>
  <rv s="0">
    <v>536870912</v>
    <v>Skåne County</v>
    <v>1a7ebb30-64eb-43da-b5e5-6b7ab82a8f94</v>
    <v>en-GB</v>
    <v>Map</v>
  </rv>
  <rv s="0">
    <v>536870912</v>
    <v>Stockholm County</v>
    <v>41fffb7d-bbe9-8d1b-286b-f0fdeb3ab886</v>
    <v>en-GB</v>
    <v>Map</v>
  </rv>
  <rv s="0">
    <v>536870912</v>
    <v>Södermanland County</v>
    <v>b438dc8e-7013-5013-903f-c9921861268e</v>
    <v>en-GB</v>
    <v>Map</v>
  </rv>
  <rv s="0">
    <v>536870912</v>
    <v>Uppsala County</v>
    <v>e2d7075a-c293-6db6-92ac-bdee4711a5d0</v>
    <v>en-GB</v>
    <v>Map</v>
  </rv>
  <rv s="0">
    <v>536870912</v>
    <v>Värmland County</v>
    <v>b2aa94cd-cc7f-eaf1-fded-87f65509841d</v>
    <v>en-GB</v>
    <v>Map</v>
  </rv>
  <rv s="0">
    <v>536870912</v>
    <v>Västerbotten County</v>
    <v>cc98b155-efa3-e92b-fee4-917b63865fcd</v>
    <v>en-GB</v>
    <v>Map</v>
  </rv>
  <rv s="0">
    <v>536870912</v>
    <v>Västernorrland County</v>
    <v>a35ed386-5b37-a411-1499-a7d817b777bd</v>
    <v>en-GB</v>
    <v>Map</v>
  </rv>
  <rv s="0">
    <v>536870912</v>
    <v>Västmanland County</v>
    <v>417f3366-57d0-4c10-ee14-819f1c4201df</v>
    <v>en-GB</v>
    <v>Map</v>
  </rv>
  <rv s="0">
    <v>536870912</v>
    <v>Västra Götaland County</v>
    <v>ec27be9f-c019-4bd7-6372-f8f07b5ef74c</v>
    <v>en-GB</v>
    <v>Map</v>
  </rv>
  <rv s="0">
    <v>536870912</v>
    <v>Örebro County</v>
    <v>efe70c03-c63c-a6f2-2d91-08beb34f7d5a</v>
    <v>en-GB</v>
    <v>Map</v>
  </rv>
  <rv s="0">
    <v>536870912</v>
    <v>Östergötland County</v>
    <v>01c3007b-b64c-a1f4-0a51-e925799b11b3</v>
    <v>en-GB</v>
    <v>Map</v>
  </rv>
  <rv s="3">
    <v>57</v>
  </rv>
  <rv s="1">
    <fb>0.27911031322372698</fb>
    <v>23</v>
  </rv>
  <rv s="1">
    <fb>0.49099999999999999</fb>
    <v>23</v>
  </rv>
  <rv s="1">
    <fb>6.4759998321533202E-2</fb>
    <v>31</v>
  </rv>
  <rv s="1">
    <fb>9021165</fb>
    <v>24</v>
  </rv>
  <rv s="8">
    <v>#VALUE!</v>
    <v>130</v>
    <v>131</v>
    <v>Sweden</v>
    <v>19</v>
    <v>20</v>
    <v>Map</v>
    <v>21</v>
    <v>132</v>
    <v>en-GB</v>
    <v>a5928099-53c3-11a8-91e6-6fe59b8c4f9a</v>
    <v>536870912</v>
    <v>1</v>
    <v>SE</v>
    <v>1164</v>
    <v>1165</v>
    <v>1166</v>
    <v>1167</v>
    <v>1168</v>
    <v>1169</v>
    <v>1170</v>
    <v>1171</v>
    <v>1172</v>
    <v>SEK</v>
    <v>Sweden, formally the Kingdom of Sweden, is a Nordic country located on the Scandinavian Peninsula in Northern Europe. It borders Norway to the west and north, Finland to the east, and is connected to Denmark in the southwest by a bridge–tunnel ...</v>
    <v>1173</v>
    <v>1174</v>
    <v>1175</v>
    <v>1176</v>
    <v>580</v>
    <v>1177</v>
    <v>1178</v>
    <v>1179</v>
    <v>1180</v>
    <v>1181</v>
    <v>1169</v>
    <v>1184</v>
    <v>1185</v>
    <v>1186</v>
    <v>1187</v>
    <v>1022</v>
    <v>Sweden</v>
    <v>Du gamla, du fria</v>
    <v>1188</v>
    <v>Konungariket Sverige</v>
    <v>1189</v>
    <v>1190</v>
    <v>1191</v>
    <v>1192</v>
    <v>494</v>
    <v>1193</v>
    <v>1194</v>
    <v>1138</v>
    <v>1195</v>
    <v>1196</v>
    <v>1197</v>
    <v>1219</v>
    <v>1220</v>
    <v>813</v>
    <v>1221</v>
    <v>1222</v>
    <v>Sweden</v>
    <v>1223</v>
    <v>mdp/vdpid/221</v>
  </rv>
  <rv s="0">
    <v>536870912</v>
    <v>Denmark</v>
    <v>95710a2f-c32d-4c03-bec0-7ff079db158d</v>
    <v>en-GB</v>
    <v>Map</v>
  </rv>
  <rv s="1">
    <fb>0.62014765420338203</fb>
    <v>23</v>
  </rv>
  <rv s="1">
    <fb>42925.46</fb>
    <v>24</v>
  </rv>
  <rv s="1">
    <fb>15000</fb>
    <v>24</v>
  </rv>
  <rv s="1">
    <fb>10.6</fb>
    <v>25</v>
  </rv>
  <rv s="1">
    <fb>45</fb>
    <v>26</v>
  </rv>
  <rv s="0">
    <v>536870912</v>
    <v>Copenhagen</v>
    <v>8052664d-a70c-e1fa-c761-489d8c924b80</v>
    <v>en-GB</v>
    <v>Map</v>
  </rv>
  <rv s="1">
    <fb>31785.556</fb>
    <v>24</v>
  </rv>
  <rv s="1">
    <fb>110.347290420498</fb>
    <v>27</v>
  </rv>
  <rv s="1">
    <fb>7.5813157251161901E-3</fb>
    <v>23</v>
  </rv>
  <rv s="1">
    <fb>5858.8015362874803</fb>
    <v>24</v>
  </rv>
  <rv s="1">
    <fb>1.73</fb>
    <v>25</v>
  </rv>
  <rv s="1">
    <fb>0.14699213400884101</fb>
    <v>23</v>
  </rv>
  <rv s="1">
    <fb>64.927089467566603</fb>
    <v>28</v>
  </rv>
  <rv s="1">
    <fb>1.55</fb>
    <v>29</v>
  </rv>
  <rv s="1">
    <fb>348078018463.90503</fb>
    <v>30</v>
  </rv>
  <rv s="1">
    <fb>1.0126809000000001</fb>
    <v>23</v>
  </rv>
  <rv s="1">
    <fb>0.8061602000000001</fb>
    <v>23</v>
  </rv>
  <rv s="2">
    <v>17</v>
    <v>21</v>
    <v>134</v>
    <v>7</v>
    <v>0</v>
    <v>Image of Denmark</v>
  </rv>
  <rv s="0">
    <v>805306368</v>
    <v>Margrethe II (Monarch)</v>
    <v>28da0d92-465c-eb67-fcae-9e51e9cf0f91</v>
    <v>en-GB</v>
    <v>Generic</v>
  </rv>
  <rv s="0">
    <v>805306368</v>
    <v>Mette Frederiksen (Prime minister)</v>
    <v>080235cf-4453-82c5-a952-a9e6000ac49b</v>
    <v>en-GB</v>
    <v>Generic</v>
  </rv>
  <rv s="3">
    <v>58</v>
  </rv>
  <rv s="4">
    <v>https://www.bing.com/search?q=denmark&amp;form=skydnc</v>
    <v>Learn more on Bing</v>
  </rv>
  <rv s="1">
    <fb>80.953658536585394</fb>
    <v>28</v>
  </rv>
  <rv s="1">
    <fb>151349870000</fb>
    <v>30</v>
  </rv>
  <rv s="3">
    <v>59</v>
  </rv>
  <rv s="1">
    <fb>0.13722792379999998</fb>
    <v>23</v>
  </rv>
  <rv s="1">
    <fb>4.0099</fb>
    <v>25</v>
  </rv>
  <rv s="1">
    <fb>5903037</fb>
    <v>24</v>
  </rv>
  <rv s="1">
    <fb>0.24</fb>
    <v>23</v>
  </rv>
  <rv s="1">
    <fb>0.38100000000000001</fb>
    <v>23</v>
  </rv>
  <rv s="1">
    <fb>3.7000000000000005E-2</fb>
    <v>23</v>
  </rv>
  <rv s="1">
    <fb>9.0999999999999998E-2</fb>
    <v>23</v>
  </rv>
  <rv s="1">
    <fb>0.13699999999999998</fb>
    <v>23</v>
  </rv>
  <rv s="1">
    <fb>0.62217998504638705</fb>
    <v>23</v>
  </rv>
  <rv s="0">
    <v>536870912</v>
    <v>Region of Southern Denmark</v>
    <v>2a8f2729-c9c7-0675-b9cf-c866bd52068a</v>
    <v>en-GB</v>
    <v>Map</v>
  </rv>
  <rv s="0">
    <v>536870912</v>
    <v>Region Zealand</v>
    <v>34915c7b-bd4a-9bf2-32b8-e8dc2f40e373</v>
    <v>en-GB</v>
    <v>Map</v>
  </rv>
  <rv s="0">
    <v>536870912</v>
    <v>North Denmark Region</v>
    <v>051568b1-127e-3d0e-1591-07491f1ab5a5</v>
    <v>en-GB</v>
    <v>Map</v>
  </rv>
  <rv s="0">
    <v>536870912</v>
    <v>Central Denmark Region</v>
    <v>78bf590e-ce59-f821-ede9-ae2f548d476b</v>
    <v>en-GB</v>
    <v>Map</v>
  </rv>
  <rv s="0">
    <v>536870912</v>
    <v>Capital Region of Denmark</v>
    <v>d04715be-1fef-ff73-393d-f12a6f24b6b4</v>
    <v>en-GB</v>
    <v>Map</v>
  </rv>
  <rv s="3">
    <v>60</v>
  </rv>
  <rv s="1">
    <fb>0.32382317837334801</fb>
    <v>23</v>
  </rv>
  <rv s="1">
    <fb>4.9130001068115201E-2</fb>
    <v>31</v>
  </rv>
  <rv s="1">
    <fb>5119978</fb>
    <v>24</v>
  </rv>
  <rv s="8">
    <v>#VALUE!</v>
    <v>137</v>
    <v>131</v>
    <v>Denmark</v>
    <v>19</v>
    <v>20</v>
    <v>Map</v>
    <v>21</v>
    <v>138</v>
    <v>en-GB</v>
    <v>95710a2f-c32d-4c03-bec0-7ff079db158d</v>
    <v>536870912</v>
    <v>1</v>
    <v>DK</v>
    <v>1226</v>
    <v>1227</v>
    <v>1228</v>
    <v>1229</v>
    <v>1230</v>
    <v>1231</v>
    <v>1232</v>
    <v>1233</v>
    <v>1234</v>
    <v>DKK</v>
    <v>Denmark is a Nordic country in Northern Europe. It is the metropolitan part of and the most populous constituent of the Kingdom of Denmark, a constitutionally unitary state that includes the autonomous territories of the Faroe Islands and ...</v>
    <v>1235</v>
    <v>1236</v>
    <v>1237</v>
    <v>1238</v>
    <v>1239</v>
    <v>1240</v>
    <v>1241</v>
    <v>1242</v>
    <v>1243</v>
    <v>1078</v>
    <v>1231</v>
    <v>1246</v>
    <v>1247</v>
    <v>1248</v>
    <v>1249</v>
    <v>1022</v>
    <v>Denmark</v>
    <v>Der er et yndigt land</v>
    <v>1250</v>
    <v>Kongeriget Danmark</v>
    <v>1251</v>
    <v>1252</v>
    <v>1253</v>
    <v>779</v>
    <v>1254</v>
    <v>1255</v>
    <v>1256</v>
    <v>1257</v>
    <v>1258</v>
    <v>1033</v>
    <v>1259</v>
    <v>1265</v>
    <v>1266</v>
    <v>813</v>
    <v>266</v>
    <v>1267</v>
    <v>Denmark</v>
    <v>1268</v>
    <v>mdp/vdpid/61</v>
  </rv>
  <rv s="0">
    <v>536870912</v>
    <v>Netherlands</v>
    <v>bf5c1a4b-df0b-09dc-dce0-e3fb0c898dd3</v>
    <v>en-GB</v>
    <v>Map</v>
  </rv>
  <rv s="1">
    <fb>0.53309587414663095</fb>
    <v>23</v>
  </rv>
  <rv s="1">
    <fb>41543</fb>
    <v>24</v>
  </rv>
  <rv s="1">
    <fb>41000</fb>
    <v>24</v>
  </rv>
  <rv s="1">
    <fb>9.6999999999999993</fb>
    <v>25</v>
  </rv>
  <rv s="1">
    <fb>31</fb>
    <v>26</v>
  </rv>
  <rv s="0">
    <v>536870912</v>
    <v>Amsterdam</v>
    <v>0b840501-8599-9528-5b22-13589caf205a</v>
    <v>en-GB</v>
    <v>Map</v>
  </rv>
  <rv s="1">
    <fb>170779.524</fb>
    <v>24</v>
  </rv>
  <rv s="1">
    <fb>115.907994941178</fb>
    <v>27</v>
  </rv>
  <rv s="1">
    <fb>2.6336991024959299E-2</fb>
    <v>23</v>
  </rv>
  <rv s="1">
    <fb>6712.7747582450002</fb>
    <v>24</v>
  </rv>
  <rv s="1">
    <fb>1.59</fb>
    <v>25</v>
  </rv>
  <rv s="1">
    <fb>0.11178391395177099</fb>
    <v>23</v>
  </rv>
  <rv s="1">
    <fb>93.461004609605595</fb>
    <v>28</v>
  </rv>
  <rv s="1">
    <fb>1.68</fb>
    <v>29</v>
  </rv>
  <rv s="1">
    <fb>909070395160.78296</fb>
    <v>30</v>
  </rv>
  <rv s="1">
    <fb>1.0422962</fb>
    <v>23</v>
  </rv>
  <rv s="1">
    <fb>0.84980450000000007</fb>
    <v>23</v>
  </rv>
  <rv s="2">
    <v>18</v>
    <v>21</v>
    <v>140</v>
    <v>7</v>
    <v>0</v>
    <v>Image of Netherlands</v>
  </rv>
  <rv s="1">
    <fb>3.3</fb>
    <v>28</v>
  </rv>
  <rv s="0">
    <v>805306368</v>
    <v>Willem-Alexander of the Netherlands (Monarch)</v>
    <v>70912573-f10f-4d1d-a8f8-220566451e74</v>
    <v>en-GB</v>
    <v>Generic</v>
  </rv>
  <rv s="0">
    <v>805306368</v>
    <v>Mark Rutte (Prime minister)</v>
    <v>673e1b90-ad19-15cc-dd94-53646495b541</v>
    <v>en-GB</v>
    <v>Generic</v>
  </rv>
  <rv s="3">
    <v>61</v>
  </rv>
  <rv s="4">
    <v>https://www.bing.com/search?q=netherlands&amp;form=skydnc</v>
    <v>Learn more on Bing</v>
  </rv>
  <rv s="1">
    <fb>81.760975609756102</fb>
    <v>28</v>
  </rv>
  <rv s="1">
    <fb>1100105440292.49</fb>
    <v>30</v>
  </rv>
  <rv s="1">
    <fb>10.29</fb>
    <v>29</v>
  </rv>
  <rv s="3">
    <v>62</v>
  </rv>
  <rv s="1">
    <fb>0.1225176999</fb>
    <v>23</v>
  </rv>
  <rv s="1">
    <fb>3.6053999999999999</fb>
    <v>25</v>
  </rv>
  <rv s="1">
    <fb>17590672</fb>
    <v>24</v>
  </rv>
  <rv s="1">
    <fb>0.23300000000000001</fb>
    <v>23</v>
  </rv>
  <rv s="1">
    <fb>3.5000000000000003E-2</fb>
    <v>23</v>
  </rv>
  <rv s="1">
    <fb>8.8000000000000009E-2</fb>
    <v>23</v>
  </rv>
  <rv s="1">
    <fb>0.13800000000000001</fb>
    <v>23</v>
  </rv>
  <rv s="1">
    <fb>0.63619998931884802</fb>
    <v>23</v>
  </rv>
  <rv s="0">
    <v>536870912</v>
    <v>Groningen</v>
    <v>d523b02d-2f28-981e-9282-8f6cddd23d80</v>
    <v>en-GB</v>
    <v>Map</v>
  </rv>
  <rv s="0">
    <v>536870912</v>
    <v>Friesland</v>
    <v>d3c60b92-e27c-cc6a-6ef5-f0937e506af0</v>
    <v>en-GB</v>
    <v>Map</v>
  </rv>
  <rv s="0">
    <v>536870912</v>
    <v>Gelderland</v>
    <v>47e59e29-1b92-c09c-0310-bba63a79744b</v>
    <v>en-GB</v>
    <v>Map</v>
  </rv>
  <rv s="0">
    <v>536870912</v>
    <v>South Holland</v>
    <v>a189b2b4-4c8d-e909-49ed-1b6f571a33c2</v>
    <v>en-GB</v>
    <v>Map</v>
  </rv>
  <rv s="0">
    <v>536870912</v>
    <v>North Holland</v>
    <v>1cbd1d08-fab6-2da6-0edd-41aa626502c2</v>
    <v>en-GB</v>
    <v>Map</v>
  </rv>
  <rv s="0">
    <v>536870912</v>
    <v>Overijssel</v>
    <v>c80fa63b-8b0d-7117-09f7-f3b063ba8e8c</v>
    <v>en-GB</v>
    <v>Map</v>
  </rv>
  <rv s="0">
    <v>536870912</v>
    <v>North Brabant</v>
    <v>67287e9d-748b-ece4-4770-99ec69c94b1a</v>
    <v>en-GB</v>
    <v>Map</v>
  </rv>
  <rv s="0">
    <v>536870912</v>
    <v>Limburg</v>
    <v>ba5627ab-eb52-6b56-c39c-399bd1e23825</v>
    <v>en-GB</v>
    <v>Map</v>
  </rv>
  <rv s="0">
    <v>536870912</v>
    <v>Flevoland</v>
    <v>994d48a1-a44d-0664-1089-99ddd4d7e63d</v>
    <v>en-GB</v>
    <v>Map</v>
  </rv>
  <rv s="0">
    <v>536870912</v>
    <v>Zeeland</v>
    <v>b07124fd-c9f8-1712-1bd3-030b62afdd3d</v>
    <v>en-GB</v>
    <v>Map</v>
  </rv>
  <rv s="0">
    <v>536870912</v>
    <v>Drenthe</v>
    <v>598e815b-602f-15c5-256e-a36860ffc830</v>
    <v>en-GB</v>
    <v>Map</v>
  </rv>
  <rv s="0">
    <v>536870912</v>
    <v>Utrecht</v>
    <v>555963f7-e818-0e35-b5c8-1a97c8e78ed7</v>
    <v>en-GB</v>
    <v>Map</v>
  </rv>
  <rv s="0">
    <v>536870912</v>
    <v>Bonaire</v>
    <v>07f27f8a-d073-328d-927f-a0db18eedf7c</v>
    <v>en-GB</v>
    <v>Map</v>
  </rv>
  <rv s="0">
    <v>536870912</v>
    <v>Sint Eustatius</v>
    <v>bd1174e8-c3f5-aee0-f4bd-67475d9dfe98</v>
    <v>en-GB</v>
    <v>Map</v>
  </rv>
  <rv s="3">
    <v>63</v>
  </rv>
  <rv s="1">
    <fb>0.230359193787393</fb>
    <v>23</v>
  </rv>
  <rv s="3">
    <v>64</v>
  </rv>
  <rv s="1">
    <fb>0.41200000000000003</fb>
    <v>23</v>
  </rv>
  <rv s="1">
    <fb>3.1960000991821301E-2</fb>
    <v>31</v>
  </rv>
  <rv s="1">
    <fb>15924729</fb>
    <v>24</v>
  </rv>
  <rv s="6">
    <v>#VALUE!</v>
    <v>143</v>
    <v>37</v>
    <v>Netherlands</v>
    <v>19</v>
    <v>20</v>
    <v>Map</v>
    <v>21</v>
    <v>144</v>
    <v>en-GB</v>
    <v>bf5c1a4b-df0b-09dc-dce0-e3fb0c898dd3</v>
    <v>536870912</v>
    <v>1</v>
    <v>NL</v>
    <v>1271</v>
    <v>1272</v>
    <v>1273</v>
    <v>1274</v>
    <v>1275</v>
    <v>1276</v>
    <v>1277</v>
    <v>1278</v>
    <v>1279</v>
    <v>EUR</v>
    <v>The Netherlands, informally Holland, is a country located in northwestern Europe with overseas territories in the Caribbean. It is the largest of four constituent countries of the Kingdom of the Netherlands. The Netherlands consists of twelve ...</v>
    <v>1280</v>
    <v>1281</v>
    <v>1282</v>
    <v>1283</v>
    <v>1284</v>
    <v>1285</v>
    <v>1286</v>
    <v>1287</v>
    <v>1288</v>
    <v>1289</v>
    <v>1276</v>
    <v>1292</v>
    <v>1293</v>
    <v>1294</v>
    <v>1295</v>
    <v>168</v>
    <v>1296</v>
    <v>Netherlands</v>
    <v>Wilhelmus</v>
    <v>1297</v>
    <v>Nederland</v>
    <v>1298</v>
    <v>1299</v>
    <v>1300</v>
    <v>494</v>
    <v>1301</v>
    <v>562</v>
    <v>1302</v>
    <v>1303</v>
    <v>1304</v>
    <v>271</v>
    <v>1305</v>
    <v>1320</v>
    <v>1321</v>
    <v>1322</v>
    <v>1323</v>
    <v>1324</v>
    <v>Netherlands</v>
    <v>1325</v>
    <v>mdp/vdpid/176</v>
  </rv>
  <rv s="0">
    <v>536870912</v>
    <v>Belgium</v>
    <v>ac5bcc34-e1cd-2e76-9d31-fb1be1159a5e</v>
    <v>en-GB</v>
    <v>Map</v>
  </rv>
  <rv s="1">
    <fb>0.44610305443465298</fb>
    <v>23</v>
  </rv>
  <rv s="1">
    <fb>30688</fb>
    <v>24</v>
  </rv>
  <rv s="1">
    <fb>32000</fb>
    <v>24</v>
  </rv>
  <rv s="1">
    <fb>10.3</fb>
    <v>25</v>
  </rv>
  <rv s="1">
    <fb>32</fb>
    <v>26</v>
  </rv>
  <rv s="0">
    <v>536870912</v>
    <v>Brussels</v>
    <v>95e13b04-adba-5f35-d2c5-f828990ca1fd</v>
    <v>en-GB</v>
    <v>Map</v>
  </rv>
  <rv s="1">
    <fb>96889.474000000002</fb>
    <v>24</v>
  </rv>
  <rv s="1">
    <fb>117.11045718797099</fb>
    <v>27</v>
  </rv>
  <rv s="1">
    <fb>1.43681956996435E-2</fb>
    <v>23</v>
  </rv>
  <rv s="1">
    <fb>7709.1230778824702</fb>
    <v>24</v>
  </rv>
  <rv s="1">
    <fb>1.62</fb>
    <v>25</v>
  </rv>
  <rv s="1">
    <fb>0.22583884638555801</fb>
    <v>23</v>
  </rv>
  <rv s="1">
    <fb>75.870784353682396</fb>
    <v>28</v>
  </rv>
  <rv s="1">
    <fb>1.43</fb>
    <v>29</v>
  </rv>
  <rv s="1">
    <fb>529606710418.03802</fb>
    <v>30</v>
  </rv>
  <rv s="1">
    <fb>1.0390557</fb>
    <v>23</v>
  </rv>
  <rv s="1">
    <fb>0.79661730000000008</fb>
    <v>23</v>
  </rv>
  <rv s="2">
    <v>19</v>
    <v>21</v>
    <v>146</v>
    <v>7</v>
    <v>0</v>
    <v>Image of Belgium</v>
  </rv>
  <rv s="1">
    <fb>2.9</fb>
    <v>28</v>
  </rv>
  <rv s="0">
    <v>805306368</v>
    <v>Philippe of Belgium (Monarch)</v>
    <v>a665fab7-fb7f-7057-7ae8-bfd895ec6e4d</v>
    <v>en-GB</v>
    <v>Generic</v>
  </rv>
  <rv s="0">
    <v>805306368</v>
    <v>Alexander De Croo (Prime minister)</v>
    <v>c1428e90-a850-b761-4372-6e7c0b893486</v>
    <v>en-GB</v>
    <v>Generic</v>
  </rv>
  <rv s="3">
    <v>65</v>
  </rv>
  <rv s="4">
    <v>https://www.bing.com/search?q=belgium&amp;form=skydnc</v>
    <v>Learn more on Bing</v>
  </rv>
  <rv s="1">
    <fb>81.595121951219497</fb>
    <v>28</v>
  </rv>
  <rv s="1">
    <fb>321093542983.70203</fb>
    <v>30</v>
  </rv>
  <rv s="1">
    <fb>10.31</fb>
    <v>29</v>
  </rv>
  <rv s="3">
    <v>66</v>
  </rv>
  <rv s="1">
    <fb>0.17567192210000002</fb>
    <v>23</v>
  </rv>
  <rv s="1">
    <fb>3.0709</fb>
    <v>25</v>
  </rv>
  <rv s="1">
    <fb>11669446</fb>
    <v>24</v>
  </rv>
  <rv s="1">
    <fb>0.22699999999999998</fb>
    <v>23</v>
  </rv>
  <rv s="1">
    <fb>0.36299999999999999</fb>
    <v>23</v>
  </rv>
  <rv s="1">
    <fb>8.6999999999999994E-2</fb>
    <v>23</v>
  </rv>
  <rv s="1">
    <fb>0.14199999999999999</fb>
    <v>23</v>
  </rv>
  <rv s="1">
    <fb>0.18100000000000002</fb>
    <v>23</v>
  </rv>
  <rv s="1">
    <fb>0.53562000274658206</fb>
    <v>23</v>
  </rv>
  <rv s="0">
    <v>536870912</v>
    <v>Flemish Region</v>
    <v>f250b992-acb5-d7d5-db4f-47fb684176fd</v>
    <v>en-GB</v>
    <v>Map</v>
  </rv>
  <rv s="0">
    <v>536870912</v>
    <v>Brussels</v>
    <v>f77206fd-fe4f-6c8e-5588-1d0651b151ea</v>
    <v>en-GB</v>
    <v>Map</v>
  </rv>
  <rv s="0">
    <v>536870912</v>
    <v>Wallonia</v>
    <v>077dc74d-75df-1a0d-c05f-5dc9a9747925</v>
    <v>en-GB</v>
    <v>Map</v>
  </rv>
  <rv s="3">
    <v>67</v>
  </rv>
  <rv s="1">
    <fb>0.23994106172459101</fb>
    <v>23</v>
  </rv>
  <rv s="1">
    <fb>0.55399999999999994</fb>
    <v>23</v>
  </rv>
  <rv s="1">
    <fb>5.5890002250671394E-2</fb>
    <v>31</v>
  </rv>
  <rv s="1">
    <fb>11259082</fb>
    <v>24</v>
  </rv>
  <rv s="5">
    <v>#VALUE!</v>
    <v>149</v>
    <v>17</v>
    <v>Belgium</v>
    <v>19</v>
    <v>20</v>
    <v>Map</v>
    <v>21</v>
    <v>108</v>
    <v>en-GB</v>
    <v>ac5bcc34-e1cd-2e76-9d31-fb1be1159a5e</v>
    <v>536870912</v>
    <v>1</v>
    <v>BE</v>
    <v>1328</v>
    <v>1329</v>
    <v>1330</v>
    <v>1331</v>
    <v>1332</v>
    <v>1333</v>
    <v>1334</v>
    <v>1335</v>
    <v>1336</v>
    <v>EUR</v>
    <v>Belgium, officially the Kingdom of Belgium, is a country in Northwestern Europe. The country is bordered by the Netherlands to the north, Germany to the east, Luxembourg to the southeast, France to the southwest, and the North Sea to the ...</v>
    <v>1337</v>
    <v>1338</v>
    <v>1339</v>
    <v>1340</v>
    <v>1341</v>
    <v>1342</v>
    <v>1343</v>
    <v>1344</v>
    <v>1345</v>
    <v>1346</v>
    <v>1333</v>
    <v>1349</v>
    <v>1350</v>
    <v>1351</v>
    <v>1352</v>
    <v>168</v>
    <v>1353</v>
    <v>Belgium</v>
    <v>La Brabançonne</v>
    <v>1354</v>
    <v>Königreich Belgien</v>
    <v>1355</v>
    <v>1356</v>
    <v>1357</v>
    <v>1358</v>
    <v>779</v>
    <v>1359</v>
    <v>415</v>
    <v>1360</v>
    <v>1361</v>
    <v>1362</v>
    <v>1363</v>
    <v>1367</v>
    <v>1368</v>
    <v>1369</v>
    <v>1370</v>
    <v>Belgium</v>
    <v>1371</v>
    <v>mdp/vdpid/21</v>
  </rv>
  <rv s="0">
    <v>536870912</v>
    <v>Brazil</v>
    <v>a828cf41-b938-49fe-7986-4b336618d413</v>
    <v>en-GB</v>
    <v>Map</v>
  </rv>
  <rv s="1">
    <fb>0.33924533448829503</fb>
    <v>23</v>
  </rv>
  <rv s="1">
    <fb>8515767</fb>
    <v>24</v>
  </rv>
  <rv s="1">
    <fb>730000</fb>
    <v>24</v>
  </rv>
  <rv s="1">
    <fb>13.923999999999999</fb>
    <v>25</v>
  </rv>
  <rv s="1">
    <fb>55</fb>
    <v>26</v>
  </rv>
  <rv s="0">
    <v>536870912</v>
    <v>Brasília</v>
    <v>0f4c1a26-f33c-b6de-a63f-578da6617369</v>
    <v>en-GB</v>
    <v>Map</v>
  </rv>
  <rv s="1">
    <fb>462298.69</fb>
    <v>24</v>
  </rv>
  <rv s="1">
    <fb>167.397860280061</fb>
    <v>27</v>
  </rv>
  <rv s="1">
    <fb>3.7329762121689397E-2</fb>
    <v>23</v>
  </rv>
  <rv s="1">
    <fb>2619.96061573831</fb>
    <v>24</v>
  </rv>
  <rv s="1">
    <fb>0.58931054038338704</fb>
    <v>23</v>
  </rv>
  <rv s="1">
    <fb>59.1075326389753</fb>
    <v>28</v>
  </rv>
  <rv s="1">
    <fb>1.02</fb>
    <v>29</v>
  </rv>
  <rv s="1">
    <fb>1839758040765.6201</fb>
    <v>30</v>
  </rv>
  <rv s="1">
    <fb>1.1544783999999999</fb>
    <v>23</v>
  </rv>
  <rv s="1">
    <fb>0.513436</fb>
    <v>23</v>
  </rv>
  <rv s="2">
    <v>20</v>
    <v>21</v>
    <v>151</v>
    <v>7</v>
    <v>0</v>
    <v>Image of Brazil</v>
  </rv>
  <rv s="1">
    <fb>12.8</fb>
    <v>28</v>
  </rv>
  <rv s="0">
    <v>536870912</v>
    <v>São Paulo</v>
    <v>c6cf2f6e-626c-4267-ae48-9e13ea74d2b9</v>
    <v>en-GB</v>
    <v>Map</v>
  </rv>
  <rv s="0">
    <v>805306368</v>
    <v>Luiz Inácio Lula da Silva (President)</v>
    <v>d1dff6dd-e1d9-642a-4044-fc3f6765ae2b</v>
    <v>en-GB</v>
    <v>Generic</v>
  </rv>
  <rv s="0">
    <v>805306368</v>
    <v>Geraldo Alckmin (Vice president)</v>
    <v>ea2c259d-ca87-ae96-81e3-8e0b97870fa3</v>
    <v>en-GB</v>
    <v>Generic</v>
  </rv>
  <rv s="3">
    <v>68</v>
  </rv>
  <rv s="4">
    <v>https://www.bing.com/search?q=brazil&amp;form=skydnc</v>
    <v>Learn more on Bing</v>
  </rv>
  <rv s="1">
    <fb>75.671999999999997</fb>
    <v>28</v>
  </rv>
  <rv s="1">
    <fb>1187361690000</fb>
    <v>30</v>
  </rv>
  <rv s="1">
    <fb>60</fb>
    <v>28</v>
  </rv>
  <rv s="1">
    <fb>1.53</fb>
    <v>29</v>
  </rv>
  <rv s="1">
    <fb>0.28289823089999999</fb>
    <v>23</v>
  </rv>
  <rv s="1">
    <fb>2.1499000000000001</fb>
    <v>25</v>
  </rv>
  <rv s="1">
    <fb>215313498</fb>
    <v>24</v>
  </rv>
  <rv s="1">
    <fb>0.192</fb>
    <v>23</v>
  </rv>
  <rv s="1">
    <fb>0.42499999999999999</fb>
    <v>23</v>
  </rv>
  <rv s="1">
    <fb>0.58399999999999996</fb>
    <v>23</v>
  </rv>
  <rv s="1">
    <fb>0.01</fb>
    <v>23</v>
  </rv>
  <rv s="1">
    <fb>3.1E-2</fb>
    <v>23</v>
  </rv>
  <rv s="1">
    <fb>0.63883998870849601</fb>
    <v>23</v>
  </rv>
  <rv s="0">
    <v>536870912</v>
    <v>Acre</v>
    <v>8960bf27-5261-01d1-4019-e7d898f67bb4</v>
    <v>en-GB</v>
    <v>Map</v>
  </rv>
  <rv s="0">
    <v>536870912</v>
    <v>Amapá</v>
    <v>28d39e09-4b9f-31f6-cc72-48b1f9be59db</v>
    <v>en-GB</v>
    <v>Map</v>
  </rv>
  <rv s="0">
    <v>536870912</v>
    <v>Amazonas</v>
    <v>f79e57ca-6fc1-5a6a-015b-38d90f33902f</v>
    <v>en-GB</v>
    <v>Map</v>
  </rv>
  <rv s="0">
    <v>536870912</v>
    <v>Pará</v>
    <v>7a0db70a-73db-e83d-e548-6fab7a523b35</v>
    <v>en-GB</v>
    <v>Map</v>
  </rv>
  <rv s="0">
    <v>536870912</v>
    <v>Rondônia</v>
    <v>25fbe5d5-9bc1-0ec2-ac78-2d9fe5b147dd</v>
    <v>en-GB</v>
    <v>Map</v>
  </rv>
  <rv s="0">
    <v>536870912</v>
    <v>Roraima</v>
    <v>3b8383a2-7c79-31f6-2359-bd9ba2099213</v>
    <v>en-GB</v>
    <v>Map</v>
  </rv>
  <rv s="0">
    <v>536870912</v>
    <v>Tocantins</v>
    <v>f7a46dfe-e192-d6f7-e5f8-084e555ba7cb</v>
    <v>en-GB</v>
    <v>Map</v>
  </rv>
  <rv s="0">
    <v>536870912</v>
    <v>Alagoas</v>
    <v>4e3f1ba4-1948-0514-728a-55b34ab027b4</v>
    <v>en-GB</v>
    <v>Map</v>
  </rv>
  <rv s="0">
    <v>536870912</v>
    <v>Bahia</v>
    <v>e904684f-6d5b-f7bb-c27d-bdb50a0ec8ab</v>
    <v>en-GB</v>
    <v>Map</v>
  </rv>
  <rv s="0">
    <v>536870912</v>
    <v>Ceará</v>
    <v>b598e20e-29fb-ccf6-be0e-2650e6ba40c5</v>
    <v>en-GB</v>
    <v>Map</v>
  </rv>
  <rv s="0">
    <v>536870912</v>
    <v>Maranhão</v>
    <v>98274980-9da4-ff5e-78a1-e512bb4179ca</v>
    <v>en-GB</v>
    <v>Map</v>
  </rv>
  <rv s="0">
    <v>536870912</v>
    <v>Paraíba</v>
    <v>f5be810b-3322-2252-c10f-35206d84b548</v>
    <v>en-GB</v>
    <v>Map</v>
  </rv>
  <rv s="0">
    <v>536870912</v>
    <v>Pernambuco</v>
    <v>5538aab1-15ae-294f-2c10-f5083201cca1</v>
    <v>en-GB</v>
    <v>Map</v>
  </rv>
  <rv s="0">
    <v>536870912</v>
    <v>Piauí</v>
    <v>ab11433a-8357-ae6d-67fe-8570cc271399</v>
    <v>en-GB</v>
    <v>Map</v>
  </rv>
  <rv s="0">
    <v>536870912</v>
    <v>Rio Grande do Norte</v>
    <v>4cccb40d-d26b-4493-e031-bcf803f1c2b1</v>
    <v>en-GB</v>
    <v>Map</v>
  </rv>
  <rv s="0">
    <v>536870912</v>
    <v>Sergipe</v>
    <v>a7f70762-a1ab-d5de-8bf0-3eb8532c1eb9</v>
    <v>en-GB</v>
    <v>Map</v>
  </rv>
  <rv s="0">
    <v>536870912</v>
    <v>Goiás</v>
    <v>38750702-647a-b72a-2cec-e4a55e078f36</v>
    <v>en-GB</v>
    <v>Map</v>
  </rv>
  <rv s="0">
    <v>536870912</v>
    <v>Mato Grosso</v>
    <v>af05c757-4d77-813e-b8eb-97635c07f37a</v>
    <v>en-GB</v>
    <v>Map</v>
  </rv>
  <rv s="0">
    <v>536870912</v>
    <v>Mato Grosso do Sul</v>
    <v>7de24933-1d79-fc85-387b-3ce7947910b6</v>
    <v>en-GB</v>
    <v>Map</v>
  </rv>
  <rv s="0">
    <v>536870912</v>
    <v>Espírito Santo</v>
    <v>dbc4d679-53e7-49d7-c6b3-88a4ca7f522f</v>
    <v>en-GB</v>
    <v>Map</v>
  </rv>
  <rv s="0">
    <v>536870912</v>
    <v>Minas Gerais</v>
    <v>974e2066-dee0-aecd-c973-50babb750033</v>
    <v>en-GB</v>
    <v>Map</v>
  </rv>
  <rv s="0">
    <v>536870912</v>
    <v>Rio de Janeiro</v>
    <v>3f5a22fa-26bd-86f9-0345-3a6206e8aab5</v>
    <v>en-GB</v>
    <v>Map</v>
  </rv>
  <rv s="0">
    <v>536870912</v>
    <v>São Paulo</v>
    <v>4d56ae2d-1aad-8c4f-dca2-4456acc12f89</v>
    <v>en-GB</v>
    <v>Map</v>
  </rv>
  <rv s="0">
    <v>536870912</v>
    <v>Paraná</v>
    <v>a33450c4-459a-0682-41ee-635b343dd785</v>
    <v>en-GB</v>
    <v>Map</v>
  </rv>
  <rv s="0">
    <v>536870912</v>
    <v>Rio Grande do Sul</v>
    <v>9644dbbf-be0c-de9c-a534-3d7ff4801a8b</v>
    <v>en-GB</v>
    <v>Map</v>
  </rv>
  <rv s="0">
    <v>536870912</v>
    <v>Santa Catarina</v>
    <v>6262969d-76c7-e65f-1be5-668011a93ff0</v>
    <v>en-GB</v>
    <v>Map</v>
  </rv>
  <rv s="0">
    <v>536870912</v>
    <v>Federal District</v>
    <v>88dfc3b6-8e7a-694d-61b2-96d14f226ec4</v>
    <v>en-GB</v>
    <v>Map</v>
  </rv>
  <rv s="3">
    <v>69</v>
  </rv>
  <rv s="1">
    <fb>0.14178605589771201</fb>
    <v>23</v>
  </rv>
  <rv s="1">
    <fb>0.65099999999999991</fb>
    <v>23</v>
  </rv>
  <rv s="1">
    <fb>0.12083000183105501</fb>
    <v>31</v>
  </rv>
  <rv s="1">
    <fb>183241641</fb>
    <v>24</v>
  </rv>
  <rv s="5">
    <v>#VALUE!</v>
    <v>154</v>
    <v>17</v>
    <v>Brazil</v>
    <v>19</v>
    <v>20</v>
    <v>Map</v>
    <v>21</v>
    <v>155</v>
    <v>en-GB</v>
    <v>a828cf41-b938-49fe-7986-4b336618d413</v>
    <v>536870912</v>
    <v>1</v>
    <v>BR</v>
    <v>1374</v>
    <v>1375</v>
    <v>1376</v>
    <v>1377</v>
    <v>1378</v>
    <v>1379</v>
    <v>1380</v>
    <v>1381</v>
    <v>1382</v>
    <v>BRL</v>
    <v>Brazil, officially the Federative Republic of Brazil, is the largest country in South America and in Latin America. Brazil is the world's fifth-largest country by area and the seventh most populous. Its capital is Brasília, and its most populous ...</v>
    <v>1383</v>
    <v>1236</v>
    <v>1384</v>
    <v>1385</v>
    <v>1386</v>
    <v>1387</v>
    <v>1388</v>
    <v>1389</v>
    <v>1390</v>
    <v>1391</v>
    <v>1392</v>
    <v>1395</v>
    <v>1396</v>
    <v>1397</v>
    <v>1398</v>
    <v>1399</v>
    <v>1400</v>
    <v>Brazil</v>
    <v>Brazilian National Anthem</v>
    <v>962</v>
    <v>República Federativa do Brasil</v>
    <v>1401</v>
    <v>1402</v>
    <v>1403</v>
    <v>1404</v>
    <v>1405</v>
    <v>1406</v>
    <v>1407</v>
    <v>1408</v>
    <v>269</v>
    <v>908</v>
    <v>1409</v>
    <v>1437</v>
    <v>1438</v>
    <v>1439</v>
    <v>1440</v>
    <v>Brazil</v>
    <v>1441</v>
    <v>mdp/vdpid/32</v>
  </rv>
  <rv s="0">
    <v>536870912</v>
    <v>Argentina</v>
    <v>87153d87-9bb0-166a-3d56-613bdc274e1b</v>
    <v>en-GB</v>
    <v>Map</v>
  </rv>
  <rv s="1">
    <fb>0.54335712119385104</fb>
    <v>23</v>
  </rv>
  <rv s="1">
    <fb>2780400</fb>
    <v>24</v>
  </rv>
  <rv s="1">
    <fb>105000</fb>
    <v>24</v>
  </rv>
  <rv s="1">
    <fb>17.021000000000001</fb>
    <v>25</v>
  </rv>
  <rv s="1">
    <fb>54</fb>
    <v>26</v>
  </rv>
  <rv s="0">
    <v>536870912</v>
    <v>Buenos Aires</v>
    <v>857a6814-3fe8-c414-84da-24018be87fce</v>
    <v>en-GB</v>
    <v>Map</v>
  </rv>
  <rv s="1">
    <fb>201347.636</fb>
    <v>24</v>
  </rv>
  <rv s="1">
    <fb>232.75109166666701</fb>
    <v>27</v>
  </rv>
  <rv s="1">
    <fb>0.53548304349234199</fb>
    <v>23</v>
  </rv>
  <rv s="1">
    <fb>3074.70207056563</fb>
    <v>24</v>
  </rv>
  <rv s="1">
    <fb>2.2610000000000001</fb>
    <v>25</v>
  </rv>
  <rv s="1">
    <fb>9.7984058182512504E-2</fb>
    <v>23</v>
  </rv>
  <rv s="1">
    <fb>87.722407479689195</fb>
    <v>28</v>
  </rv>
  <rv s="1">
    <fb>1.1000000000000001</fb>
    <v>29</v>
  </rv>
  <rv s="1">
    <fb>449663446954.073</fb>
    <v>30</v>
  </rv>
  <rv s="1">
    <fb>1.0974146</fb>
    <v>23</v>
  </rv>
  <rv s="1">
    <fb>0.89958519999999997</fb>
    <v>23</v>
  </rv>
  <rv s="2">
    <v>21</v>
    <v>21</v>
    <v>157</v>
    <v>7</v>
    <v>0</v>
    <v>Image of Argentina</v>
  </rv>
  <rv s="1">
    <fb>8.8000000000000007</fb>
    <v>28</v>
  </rv>
  <rv s="0">
    <v>805306368</v>
    <v>Javier Milei (President)</v>
    <v>9e292152-d659-8459-891a-e2e34df73a4f</v>
    <v>en-GB</v>
    <v>Generic</v>
  </rv>
  <rv s="0">
    <v>805306368</v>
    <v>Cristina Fernández de Kirchner (Vice president)</v>
    <v>ad82c326-bfbb-8a07-9ee4-cee8613a2a67</v>
    <v>en-GB</v>
    <v>Generic</v>
  </rv>
  <rv s="3">
    <v>70</v>
  </rv>
  <rv s="4">
    <v>https://www.bing.com/search?q=argentina&amp;form=skydnc</v>
    <v>Learn more on Bing</v>
  </rv>
  <rv s="1">
    <fb>76.52</fb>
    <v>28</v>
  </rv>
  <rv s="1">
    <fb>39393540000</fb>
    <v>30</v>
  </rv>
  <rv s="1">
    <fb>39</fb>
    <v>28</v>
  </rv>
  <rv s="1">
    <fb>3.35</fb>
    <v>29</v>
  </rv>
  <rv s="3">
    <v>71</v>
  </rv>
  <rv s="1">
    <fb>0.17628076140000001</fb>
    <v>23</v>
  </rv>
  <rv s="1">
    <fb>3.96</fb>
    <v>25</v>
  </rv>
  <rv s="1">
    <fb>46234830</fb>
    <v>24</v>
  </rv>
  <rv s="1">
    <fb>0.29899999999999999</fb>
    <v>23</v>
  </rv>
  <rv s="1">
    <fb>0.46500000000000002</fb>
    <v>23</v>
  </rv>
  <rv s="1">
    <fb>1.8000000000000002E-2</fb>
    <v>23</v>
  </rv>
  <rv s="1">
    <fb>0.05</fb>
    <v>23</v>
  </rv>
  <rv s="1">
    <fb>9.9000000000000005E-2</fb>
    <v>23</v>
  </rv>
  <rv s="1">
    <fb>0.154</fb>
    <v>23</v>
  </rv>
  <rv s="1">
    <fb>0.61301998138427694</fb>
    <v>23</v>
  </rv>
  <rv s="0">
    <v>536870912</v>
    <v>Buenos Aires Province</v>
    <v>83e02b50-6d03-7c2c-eadf-7346066b2dea</v>
    <v>en-GB</v>
    <v>Map</v>
  </rv>
  <rv s="0">
    <v>536870912</v>
    <v>Catamarca Province</v>
    <v>3c1c44fb-1be4-0807-a41a-389b53882281</v>
    <v>en-GB</v>
    <v>Map</v>
  </rv>
  <rv s="0">
    <v>536870912</v>
    <v>Chaco Province</v>
    <v>7ba7eceb-7d6e-ca38-3de8-8edff91abe6c</v>
    <v>en-GB</v>
    <v>Map</v>
  </rv>
  <rv s="0">
    <v>536870912</v>
    <v>Córdoba Province</v>
    <v>ee360e95-eb6e-6500-1854-d0ba2979c8c5</v>
    <v>en-GB</v>
    <v>Map</v>
  </rv>
  <rv s="0">
    <v>536870912</v>
    <v>Corrientes Province</v>
    <v>370306e6-e553-7210-5bdd-cba530b5bb5e</v>
    <v>en-GB</v>
    <v>Map</v>
  </rv>
  <rv s="0">
    <v>536870912</v>
    <v>Entre Ríos Province</v>
    <v>8f271891-a2e7-4452-b33a-32b209204098</v>
    <v>en-GB</v>
    <v>Map</v>
  </rv>
  <rv s="0">
    <v>536870912</v>
    <v>Formosa Province</v>
    <v>2c10e13d-832d-d54f-08b1-364c9870d186</v>
    <v>en-GB</v>
    <v>Map</v>
  </rv>
  <rv s="0">
    <v>536870912</v>
    <v>Jujuy Province</v>
    <v>4336eba8-fc73-200e-9d91-4273dd01d498</v>
    <v>en-GB</v>
    <v>Map</v>
  </rv>
  <rv s="0">
    <v>536870912</v>
    <v>La Pampa Province</v>
    <v>44de277d-e840-a824-59d9-b6a9740aba03</v>
    <v>en-GB</v>
    <v>Map</v>
  </rv>
  <rv s="0">
    <v>536870912</v>
    <v>La Rioja Province</v>
    <v>dac821c4-934d-98a0-3515-ecf294d05f34</v>
    <v>en-GB</v>
    <v>Map</v>
  </rv>
  <rv s="0">
    <v>536870912</v>
    <v>Mendoza Province</v>
    <v>67d55d79-bbf5-f1ea-b2b6-9eaf7f8cbf5c</v>
    <v>en-GB</v>
    <v>Map</v>
  </rv>
  <rv s="0">
    <v>536870912</v>
    <v>Misiones Province</v>
    <v>b5dd089e-a58d-3344-220d-67d53fbe2b62</v>
    <v>en-GB</v>
    <v>Map</v>
  </rv>
  <rv s="0">
    <v>536870912</v>
    <v>Neuquén Province</v>
    <v>bf5efd04-a076-eedb-ad38-b133bbf30276</v>
    <v>en-GB</v>
    <v>Map</v>
  </rv>
  <rv s="0">
    <v>536870912</v>
    <v>Río Negro Province</v>
    <v>d2c8f222-11b8-dd86-e0ab-8d14cb406edc</v>
    <v>en-GB</v>
    <v>Map</v>
  </rv>
  <rv s="0">
    <v>536870912</v>
    <v>Salta Province</v>
    <v>f6ae2fbd-0520-148c-3526-8bf23d36cb82</v>
    <v>en-GB</v>
    <v>Map</v>
  </rv>
  <rv s="0">
    <v>536870912</v>
    <v>San Juan Province</v>
    <v>17fa2e93-239c-11e6-f03e-d1c2f5cce2fe</v>
    <v>en-GB</v>
    <v>Map</v>
  </rv>
  <rv s="0">
    <v>536870912</v>
    <v>San Luis Province</v>
    <v>5bdf188c-b213-ac45-dd24-12759c1ef35f</v>
    <v>en-GB</v>
    <v>Map</v>
  </rv>
  <rv s="0">
    <v>536870912</v>
    <v>Santa Cruz Province</v>
    <v>33b38460-8bb6-75dd-5a16-ccfffb6378dc</v>
    <v>en-GB</v>
    <v>Map</v>
  </rv>
  <rv s="0">
    <v>536870912</v>
    <v>Santa Fe Province</v>
    <v>7e0bc671-7ee3-bfe7-3fbf-0780b251b2f6</v>
    <v>en-GB</v>
    <v>Map</v>
  </rv>
  <rv s="0">
    <v>536870912</v>
    <v>Santiago del Estero Province</v>
    <v>ec88ec56-2be0-4304-ab71-391ce9c013de</v>
    <v>en-GB</v>
    <v>Map</v>
  </rv>
  <rv s="0">
    <v>536870912</v>
    <v>Tierra del Fuego Province, Argentina</v>
    <v>3bb8cbb1-ced9-fc53-1bf4-d1685a3435ea</v>
    <v>en-GB</v>
    <v>Map</v>
  </rv>
  <rv s="0">
    <v>536870912</v>
    <v>Tucumán Province</v>
    <v>4f81112c-c69e-b6cc-2acc-73c36fc9a0aa</v>
    <v>en-GB</v>
    <v>Map</v>
  </rv>
  <rv s="0">
    <v>536870912</v>
    <v>Chubut Province</v>
    <v>893cfb2e-6128-06e8-d927-6cdee06773f8</v>
    <v>en-GB</v>
    <v>Map</v>
  </rv>
  <rv s="3">
    <v>72</v>
  </rv>
  <rv s="1">
    <fb>0.10087499305375699</fb>
    <v>23</v>
  </rv>
  <rv s="3">
    <v>73</v>
  </rv>
  <rv s="1">
    <fb>1.0629999999999999</fb>
    <v>23</v>
  </rv>
  <rv s="1">
    <fb>9.7889995574951205E-2</fb>
    <v>31</v>
  </rv>
  <rv s="1">
    <fb>41339571</fb>
    <v>24</v>
  </rv>
  <rv s="6">
    <v>#VALUE!</v>
    <v>160</v>
    <v>37</v>
    <v>Argentina</v>
    <v>19</v>
    <v>20</v>
    <v>Map</v>
    <v>21</v>
    <v>161</v>
    <v>en-GB</v>
    <v>87153d87-9bb0-166a-3d56-613bdc274e1b</v>
    <v>536870912</v>
    <v>1</v>
    <v>AR</v>
    <v>1444</v>
    <v>1445</v>
    <v>1446</v>
    <v>1447</v>
    <v>1448</v>
    <v>1449</v>
    <v>1450</v>
    <v>1451</v>
    <v>1452</v>
    <v>ARS</v>
    <v>Argentina, officially the Argentine Republic, is a country in the southern half of South America. Argentina covers an area of 2,780,400 km², making it the second-largest country in South America after Brazil, the fourth-largest country in the ...</v>
    <v>1453</v>
    <v>1454</v>
    <v>1455</v>
    <v>1456</v>
    <v>1457</v>
    <v>1458</v>
    <v>1459</v>
    <v>1460</v>
    <v>1461</v>
    <v>1462</v>
    <v>1449</v>
    <v>1465</v>
    <v>1466</v>
    <v>1467</v>
    <v>1468</v>
    <v>1469</v>
    <v>1470</v>
    <v>Argentina</v>
    <v>Argentine National Anthem</v>
    <v>1471</v>
    <v>República Argentina</v>
    <v>1472</v>
    <v>1473</v>
    <v>1474</v>
    <v>265</v>
    <v>1475</v>
    <v>1476</v>
    <v>1477</v>
    <v>1478</v>
    <v>1479</v>
    <v>1480</v>
    <v>1481</v>
    <v>1505</v>
    <v>1506</v>
    <v>1507</v>
    <v>1508</v>
    <v>1509</v>
    <v>Argentina</v>
    <v>1510</v>
    <v>mdp/vdpid/11</v>
  </rv>
  <rv s="0">
    <v>536870912</v>
    <v>Chile</v>
    <v>604665af-d1f4-5c64-9b93-1ef5f0471308</v>
    <v>en-GB</v>
    <v>Map</v>
  </rv>
  <rv s="1">
    <fb>0.21171649832251302</fb>
    <v>23</v>
  </rv>
  <rv s="1">
    <fb>756102</fb>
    <v>24</v>
  </rv>
  <rv s="1">
    <fb>122000</fb>
    <v>24</v>
  </rv>
  <rv s="1">
    <fb>12.428000000000001</fb>
    <v>25</v>
  </rv>
  <rv s="1">
    <fb>56</fb>
    <v>26</v>
  </rv>
  <rv s="0">
    <v>536870912</v>
    <v>Santiago</v>
    <v>190dd277-52dd-5feb-5523-200c59886f8e</v>
    <v>en-GB</v>
    <v>Map</v>
  </rv>
  <rv s="1">
    <fb>85822.467999999993</fb>
    <v>24</v>
  </rv>
  <rv s="1">
    <fb>131.913566974844</fb>
    <v>27</v>
  </rv>
  <rv s="1">
    <fb>2.55754475703323E-2</fb>
    <v>23</v>
  </rv>
  <rv s="1">
    <fb>3879.6756048594998</fb>
    <v>24</v>
  </rv>
  <rv s="1">
    <fb>1.649</fb>
    <v>25</v>
  </rv>
  <rv s="1">
    <fb>0.24256925086238501</fb>
    <v>23</v>
  </rv>
  <rv s="1">
    <fb>74.647212262567805</fb>
    <v>28</v>
  </rv>
  <rv s="1">
    <fb>1.03</fb>
    <v>29</v>
  </rv>
  <rv s="1">
    <fb>282318159744.65002</fb>
    <v>30</v>
  </rv>
  <rv s="1">
    <fb>1.0143016</fb>
    <v>23</v>
  </rv>
  <rv s="1">
    <fb>0.88464419999999999</fb>
    <v>23</v>
  </rv>
  <rv s="2">
    <v>22</v>
    <v>21</v>
    <v>163</v>
    <v>7</v>
    <v>0</v>
    <v>Image of Chile</v>
  </rv>
  <rv s="1">
    <fb>6.2</fb>
    <v>28</v>
  </rv>
  <rv s="0">
    <v>805306368</v>
    <v>Gabriel Boric (President)</v>
    <v>a5b9649e-0dda-ce69-dd77-b90d92799948</v>
    <v>en-GB</v>
    <v>Generic</v>
  </rv>
  <rv s="3">
    <v>74</v>
  </rv>
  <rv s="4">
    <v>https://www.bing.com/search?q=chile&amp;form=skydnc</v>
    <v>Learn more on Bing</v>
  </rv>
  <rv s="1">
    <fb>80.042000000000002</fb>
    <v>28</v>
  </rv>
  <rv s="1">
    <fb>203791650000</fb>
    <v>30</v>
  </rv>
  <rv s="1">
    <fb>13</fb>
    <v>28</v>
  </rv>
  <rv s="1">
    <fb>2</fb>
    <v>29</v>
  </rv>
  <rv s="1">
    <fb>0.32240714050000002</fb>
    <v>23</v>
  </rv>
  <rv s="1">
    <fb>2.5912000000000002</fb>
    <v>25</v>
  </rv>
  <rv s="1">
    <fb>19603733</fb>
    <v>24</v>
  </rv>
  <rv s="1">
    <fb>0.19699999999999998</fb>
    <v>23</v>
  </rv>
  <rv s="1">
    <fb>0.51300000000000001</fb>
    <v>23</v>
  </rv>
  <rv s="1">
    <fb>2.3E-2</fb>
    <v>23</v>
  </rv>
  <rv s="1">
    <fb>9.6999999999999989E-2</fb>
    <v>23</v>
  </rv>
  <rv s="1">
    <fb>0.13600000000000001</fb>
    <v>23</v>
  </rv>
  <rv s="1">
    <fb>0.62644001007080097</fb>
    <v>23</v>
  </rv>
  <rv s="0">
    <v>536870912</v>
    <v>Arica y Parinacota Region</v>
    <v>e82edc74-d7d4-52a9-63c9-da07aa4c8d07</v>
    <v>en-GB</v>
    <v>Map</v>
  </rv>
  <rv s="0">
    <v>536870912</v>
    <v>Tarapacá Region</v>
    <v>f71529e3-ca1d-662b-2695-7619691fe930</v>
    <v>en-GB</v>
    <v>Map</v>
  </rv>
  <rv s="0">
    <v>536870912</v>
    <v>Antofagasta Region</v>
    <v>0e94e649-e291-382e-a367-acb53290d201</v>
    <v>en-GB</v>
    <v>Map</v>
  </rv>
  <rv s="0">
    <v>536870912</v>
    <v>Atacama Region</v>
    <v>f345e54e-574a-13c9-92e8-8aee46fdab13</v>
    <v>en-GB</v>
    <v>Map</v>
  </rv>
  <rv s="0">
    <v>536870912</v>
    <v>Coquimbo Region</v>
    <v>76048cc3-d603-9c38-a167-a7ca5b8cbbc2</v>
    <v>en-GB</v>
    <v>Map</v>
  </rv>
  <rv s="0">
    <v>536870912</v>
    <v>Valparaíso Region</v>
    <v>16db3fa8-cd1b-2e46-c8fd-319a483e9f74</v>
    <v>en-GB</v>
    <v>Map</v>
  </rv>
  <rv s="0">
    <v>536870912</v>
    <v>O'Higgins Region</v>
    <v>a69b3fd5-459d-0124-d048-5d97d3c59ccc</v>
    <v>en-GB</v>
    <v>Map</v>
  </rv>
  <rv s="0">
    <v>536870912</v>
    <v>Maule Region</v>
    <v>1e2324a1-9cb4-35ae-b663-73c3f67a17d5</v>
    <v>en-GB</v>
    <v>Map</v>
  </rv>
  <rv s="0">
    <v>536870912</v>
    <v>Biobío Region</v>
    <v>e7f0592f-2534-c4f2-c1d3-fdea2c39f853</v>
    <v>en-GB</v>
    <v>Map</v>
  </rv>
  <rv s="0">
    <v>536870912</v>
    <v>Araucanía Region</v>
    <v>2d02ef0b-dd81-faa4-520b-0ec94f6d1f8e</v>
    <v>en-GB</v>
    <v>Map</v>
  </rv>
  <rv s="0">
    <v>536870912</v>
    <v>Los Ríos Region</v>
    <v>d63a8dc4-6856-1b2f-c860-14be52df0d59</v>
    <v>en-GB</v>
    <v>Map</v>
  </rv>
  <rv s="0">
    <v>536870912</v>
    <v>Los Lagos Region</v>
    <v>e02e6fdd-6c61-e5bb-60a2-e02511b76154</v>
    <v>en-GB</v>
    <v>Map</v>
  </rv>
  <rv s="0">
    <v>536870912</v>
    <v>Aysén Region</v>
    <v>f1dfad18-7a71-c02b-6499-9d48079ad086</v>
    <v>en-GB</v>
    <v>Map</v>
  </rv>
  <rv s="0">
    <v>536870912</v>
    <v>Magallanes Region</v>
    <v>bae16453-cc13-6536-3ecf-d010cdfe7779</v>
    <v>en-GB</v>
    <v>Map</v>
  </rv>
  <rv s="0">
    <v>536870912</v>
    <v>Santiago Metropolitan Region</v>
    <v>593b7d08-69b9-06ed-9b5c-adea6868ff88</v>
    <v>en-GB</v>
    <v>Map</v>
  </rv>
  <rv s="3">
    <v>75</v>
  </rv>
  <rv s="1">
    <fb>0.182194149378896</fb>
    <v>23</v>
  </rv>
  <rv s="1">
    <fb>0.34</fb>
    <v>23</v>
  </rv>
  <rv s="1">
    <fb>7.09000015258789E-2</fb>
    <v>31</v>
  </rv>
  <rv s="1">
    <fb>16610135</fb>
    <v>24</v>
  </rv>
  <rv s="5">
    <v>#VALUE!</v>
    <v>166</v>
    <v>17</v>
    <v>Chile</v>
    <v>19</v>
    <v>20</v>
    <v>Map</v>
    <v>21</v>
    <v>167</v>
    <v>en-GB</v>
    <v>604665af-d1f4-5c64-9b93-1ef5f0471308</v>
    <v>536870912</v>
    <v>1</v>
    <v>CL</v>
    <v>1513</v>
    <v>1514</v>
    <v>1515</v>
    <v>1516</v>
    <v>1517</v>
    <v>1518</v>
    <v>1519</v>
    <v>1520</v>
    <v>1521</v>
    <v>CLF</v>
    <v>Chile, officially the Republic of Chile, is a country located in western South America. It is the southernmost country in the world and the closest to Antarctica, stretching along a narrow strip of land between the Andes Mountains and the ...</v>
    <v>1522</v>
    <v>1523</v>
    <v>1524</v>
    <v>1525</v>
    <v>1526</v>
    <v>1527</v>
    <v>1528</v>
    <v>1529</v>
    <v>1530</v>
    <v>1531</v>
    <v>1518</v>
    <v>1533</v>
    <v>1534</v>
    <v>1535</v>
    <v>1536</v>
    <v>1537</v>
    <v>1538</v>
    <v>Chile</v>
    <v>National Anthem of Chile</v>
    <v>1024</v>
    <v>Chile</v>
    <v>1539</v>
    <v>1540</v>
    <v>1541</v>
    <v>1542</v>
    <v>1359</v>
    <v>1543</v>
    <v>1544</v>
    <v>604</v>
    <v>1545</v>
    <v>1546</v>
    <v>1547</v>
    <v>1563</v>
    <v>1564</v>
    <v>1565</v>
    <v>1566</v>
    <v>Chile</v>
    <v>1567</v>
    <v>mdp/vdpid/46</v>
  </rv>
  <rv s="0">
    <v>536870912</v>
    <v>Mexico</v>
    <v>8e475659-4bdc-d912-6494-affce0096bc1</v>
    <v>en-GB</v>
    <v>Map</v>
  </rv>
  <rv s="1">
    <fb>0.54649553743666202</fb>
    <v>23</v>
  </rv>
  <rv s="1">
    <fb>1972550</fb>
    <v>24</v>
  </rv>
  <rv s="1">
    <fb>336000</fb>
    <v>24</v>
  </rv>
  <rv s="1">
    <fb>17.602</fb>
    <v>25</v>
  </rv>
  <rv s="1">
    <fb>52</fb>
    <v>26</v>
  </rv>
  <rv s="0">
    <v>536870912</v>
    <v>Mexico City</v>
    <v>f1281260-8340-e258-c8ec-3522504400e5</v>
    <v>en-GB</v>
    <v>Map</v>
  </rv>
  <rv s="1">
    <fb>486405.54800000001</fb>
    <v>24</v>
  </rv>
  <rv s="1">
    <fb>141.54252296997399</fb>
    <v>27</v>
  </rv>
  <rv s="1">
    <fb>3.6359614212704998E-2</fb>
    <v>23</v>
  </rv>
  <rv s="1">
    <fb>2157.32394883914</fb>
    <v>24</v>
  </rv>
  <rv s="1">
    <fb>2.129</fb>
    <v>25</v>
  </rv>
  <rv s="1">
    <fb>0.339249458255099</fb>
    <v>23</v>
  </rv>
  <rv s="1">
    <fb>90.426207910940704</fb>
    <v>28</v>
  </rv>
  <rv s="1">
    <fb>1258286717124.53</fb>
    <v>30</v>
  </rv>
  <rv s="1">
    <fb>1.0577000999999999</fb>
    <v>23</v>
  </rv>
  <rv s="1">
    <fb>0.40228960000000002</fb>
    <v>23</v>
  </rv>
  <rv s="2">
    <v>23</v>
    <v>21</v>
    <v>169</v>
    <v>7</v>
    <v>0</v>
    <v>Image of Mexico</v>
  </rv>
  <rv s="0">
    <v>805306368</v>
    <v>Andrés Manuel López Obrador (President)</v>
    <v>f285a927-f27b-4a8e-277b-5c53b148cf20</v>
    <v>en-GB</v>
    <v>Generic</v>
  </rv>
  <rv s="0">
    <v>805306368</v>
    <v>Norma Lucía Piña Hernández (Chief justice)</v>
    <v>c6ded009-db4d-d436-ada5-514c16278dd4</v>
    <v>en-GB</v>
    <v>Generic</v>
  </rv>
  <rv s="3">
    <v>76</v>
  </rv>
  <rv s="4">
    <v>https://www.bing.com/search?q=mexico&amp;form=skydnc</v>
    <v>Learn more on Bing</v>
  </rv>
  <rv s="1">
    <fb>74.992000000000004</fb>
    <v>28</v>
  </rv>
  <rv s="1">
    <fb>413618820000</fb>
    <v>30</v>
  </rv>
  <rv s="1">
    <fb>33</fb>
    <v>28</v>
  </rv>
  <rv s="1">
    <fb>0.49</fb>
    <v>29</v>
  </rv>
  <rv s="3">
    <v>77</v>
  </rv>
  <rv s="1">
    <fb>0.41370018680000004</fb>
    <v>23</v>
  </rv>
  <rv s="1">
    <fb>2.3826999999999998</fb>
    <v>25</v>
  </rv>
  <rv s="1">
    <fb>127504125</fb>
    <v>24</v>
  </rv>
  <rv s="1">
    <fb>0.2</fb>
    <v>23</v>
  </rv>
  <rv s="1">
    <fb>0.36399999999999999</fb>
    <v>23</v>
  </rv>
  <rv s="1">
    <fb>0.51700000000000002</fb>
    <v>23</v>
  </rv>
  <rv s="1">
    <fb>0.02</fb>
    <v>23</v>
  </rv>
  <rv s="1">
    <fb>5.4000000000000006E-2</fb>
    <v>23</v>
  </rv>
  <rv s="1">
    <fb>9.5000000000000001E-2</fb>
    <v>23</v>
  </rv>
  <rv s="1">
    <fb>0.13500000000000001</fb>
    <v>23</v>
  </rv>
  <rv s="1">
    <fb>0.60680000305175807</fb>
    <v>23</v>
  </rv>
  <rv s="0">
    <v>536870912</v>
    <v>Aguascalientes</v>
    <v>7f39db16-d0e9-f4ba-b929-2a69336bbcb0</v>
    <v>en-GB</v>
    <v>Map</v>
  </rv>
  <rv s="0">
    <v>536870912</v>
    <v>Baja California</v>
    <v>6b504587-24aa-0512-9ca8-180f7fa0f586</v>
    <v>en-GB</v>
    <v>Map</v>
  </rv>
  <rv s="0">
    <v>536870912</v>
    <v>Baja California Sur</v>
    <v>72f2373c-402d-1899-776e-ebde71dada5d</v>
    <v>en-GB</v>
    <v>Map</v>
  </rv>
  <rv s="0">
    <v>536870912</v>
    <v>Campeche</v>
    <v>7c67b06b-20b4-3244-d633-4a6255df7395</v>
    <v>en-GB</v>
    <v>Map</v>
  </rv>
  <rv s="0">
    <v>536870912</v>
    <v>Chiapas</v>
    <v>f0d5e228-a3c3-8699-7df3-32ab85b078b3</v>
    <v>en-GB</v>
    <v>Map</v>
  </rv>
  <rv s="0">
    <v>536870912</v>
    <v>Chihuahua</v>
    <v>ce5a5e29-7bae-05e8-fec7-e028f5c1e139</v>
    <v>en-GB</v>
    <v>Map</v>
  </rv>
  <rv s="0">
    <v>536870912</v>
    <v>Coahuila</v>
    <v>b1fb0720-5dff-3cd3-aa9b-e91c0988b9f4</v>
    <v>en-GB</v>
    <v>Map</v>
  </rv>
  <rv s="0">
    <v>536870912</v>
    <v>Colima</v>
    <v>c5187e51-1440-155f-505d-5c7804e1489f</v>
    <v>en-GB</v>
    <v>Map</v>
  </rv>
  <rv s="0">
    <v>536870912</v>
    <v>Durango</v>
    <v>d5a4a060-173a-aa5a-3023-abf4cbc2f03d</v>
    <v>en-GB</v>
    <v>Map</v>
  </rv>
  <rv s="0">
    <v>536870912</v>
    <v>Guanajuato</v>
    <v>9eaf00cd-2b5c-3655-adbc-dc91f1f0fca3</v>
    <v>en-GB</v>
    <v>Map</v>
  </rv>
  <rv s="0">
    <v>536870912</v>
    <v>Guerrero</v>
    <v>86638283-e8d0-0d69-1241-dc688f82149b</v>
    <v>en-GB</v>
    <v>Map</v>
  </rv>
  <rv s="0">
    <v>536870912</v>
    <v>Hidalgo</v>
    <v>76baa939-e01a-077d-0c83-522220d05a5b</v>
    <v>en-GB</v>
    <v>Map</v>
  </rv>
  <rv s="0">
    <v>536870912</v>
    <v>Jalisco</v>
    <v>18c29bf9-bbf0-e90f-10f3-c48c9791339b</v>
    <v>en-GB</v>
    <v>Map</v>
  </rv>
  <rv s="0">
    <v>536870912</v>
    <v>State of Mexico</v>
    <v>884c2c6c-6f06-85ee-aa8d-65b8980f2231</v>
    <v>en-GB</v>
    <v>Map</v>
  </rv>
  <rv s="0">
    <v>536870912</v>
    <v>Michoacán</v>
    <v>33ec3160-5b7b-5fef-defd-4574b6b819d6</v>
    <v>en-GB</v>
    <v>Map</v>
  </rv>
  <rv s="0">
    <v>536870912</v>
    <v>Morelos</v>
    <v>457cd12b-12ce-71c2-81d5-f60ba9645b36</v>
    <v>en-GB</v>
    <v>Map</v>
  </rv>
  <rv s="0">
    <v>536870912</v>
    <v>Nayarit</v>
    <v>d5ab8703-9922-20b7-03c7-acb17f76b03e</v>
    <v>en-GB</v>
    <v>Map</v>
  </rv>
  <rv s="0">
    <v>536870912</v>
    <v>Nuevo León</v>
    <v>1696b325-bf35-b9aa-28db-3304c1996498</v>
    <v>en-GB</v>
    <v>Map</v>
  </rv>
  <rv s="0">
    <v>536870912</v>
    <v>Oaxaca State</v>
    <v>2a651e2b-4cd2-6315-971b-6bddb30dfb4d</v>
    <v>en-GB</v>
    <v>Map</v>
  </rv>
  <rv s="0">
    <v>536870912</v>
    <v>Puebla</v>
    <v>e266f3f0-af5e-7537-36e1-118cfcc783a3</v>
    <v>en-GB</v>
    <v>Map</v>
  </rv>
  <rv s="0">
    <v>536870912</v>
    <v>Querétaro</v>
    <v>4a2d4179-0f55-70d5-99e7-165b2289a273</v>
    <v>en-GB</v>
    <v>Map</v>
  </rv>
  <rv s="0">
    <v>536870912</v>
    <v>Quintana Roo</v>
    <v>96bcffec-8d1c-5e86-ab0e-e31d5b9a157c</v>
    <v>en-GB</v>
    <v>Map</v>
  </rv>
  <rv s="0">
    <v>536870912</v>
    <v>San Luis Potosí</v>
    <v>c228dff2-2024-525b-1b90-fe82a2f5ccfc</v>
    <v>en-GB</v>
    <v>Map</v>
  </rv>
  <rv s="0">
    <v>536870912</v>
    <v>Sinaloa</v>
    <v>ef7dcafc-cca2-39b2-e063-e2bbf5b2022e</v>
    <v>en-GB</v>
    <v>Map</v>
  </rv>
  <rv s="0">
    <v>536870912</v>
    <v>Sonora</v>
    <v>e59e4f16-5e42-af6e-b970-e0ae59046077</v>
    <v>en-GB</v>
    <v>Map</v>
  </rv>
  <rv s="0">
    <v>536870912</v>
    <v>Tabasco</v>
    <v>f96880d9-0a36-58d3-7351-a4c7070c642d</v>
    <v>en-GB</v>
    <v>Map</v>
  </rv>
  <rv s="0">
    <v>536870912</v>
    <v>Tamaulipas State</v>
    <v>6f2fce2f-2090-8583-dbf3-dd9d6fc3cab3</v>
    <v>en-GB</v>
    <v>Map</v>
  </rv>
  <rv s="0">
    <v>536870912</v>
    <v>Tlaxcala</v>
    <v>77063c53-3a0e-fbf0-30d8-68218fbc38fa</v>
    <v>en-GB</v>
    <v>Map</v>
  </rv>
  <rv s="0">
    <v>536870912</v>
    <v>Veracruz</v>
    <v>10381f79-264a-f2fd-08f8-cc5377683832</v>
    <v>en-GB</v>
    <v>Map</v>
  </rv>
  <rv s="0">
    <v>536870912</v>
    <v>Yucatán</v>
    <v>f096e19b-5b56-f73a-3e33-e3f03e33fffc</v>
    <v>en-GB</v>
    <v>Map</v>
  </rv>
  <rv s="0">
    <v>536870912</v>
    <v>Zacatecas</v>
    <v>135a47e4-6f2c-2112-febf-50c21b485bd3</v>
    <v>en-GB</v>
    <v>Map</v>
  </rv>
  <rv s="3">
    <v>78</v>
  </rv>
  <rv s="1">
    <fb>0.130829255322402</fb>
    <v>23</v>
  </rv>
  <rv s="3">
    <v>79</v>
  </rv>
  <rv s="1">
    <fb>0.55100000000000005</fb>
    <v>23</v>
  </rv>
  <rv s="1">
    <fb>3.4249999523162801E-2</fb>
    <v>31</v>
  </rv>
  <rv s="1">
    <fb>102626859</fb>
    <v>24</v>
  </rv>
  <rv s="6">
    <v>#VALUE!</v>
    <v>172</v>
    <v>37</v>
    <v>Mexico</v>
    <v>19</v>
    <v>20</v>
    <v>Map</v>
    <v>21</v>
    <v>173</v>
    <v>en-GB</v>
    <v>8e475659-4bdc-d912-6494-affce0096bc1</v>
    <v>536870912</v>
    <v>1</v>
    <v>MX</v>
    <v>1570</v>
    <v>1571</v>
    <v>1572</v>
    <v>1573</v>
    <v>1574</v>
    <v>1575</v>
    <v>1576</v>
    <v>1577</v>
    <v>1578</v>
    <v>MXN</v>
    <v>Mexico, officially the United Mexican States, is a country in the southern portion of North America. It is bordered to the north by the United States; to the south and west by the Pacific Ocean; to the southeast by Guatemala, Belize, and the ...</v>
    <v>1579</v>
    <v>1580</v>
    <v>1581</v>
    <v>1582</v>
    <v>489</v>
    <v>1583</v>
    <v>1584</v>
    <v>1585</v>
    <v>1586</v>
    <v>259</v>
    <v>1575</v>
    <v>1589</v>
    <v>1590</v>
    <v>1591</v>
    <v>1592</v>
    <v>1593</v>
    <v>1594</v>
    <v>Mexico</v>
    <v>Himno Nacional Mexicano</v>
    <v>1595</v>
    <v>Estaos Xuníos Mexicanos</v>
    <v>1596</v>
    <v>1597</v>
    <v>1598</v>
    <v>1599</v>
    <v>1600</v>
    <v>1601</v>
    <v>1602</v>
    <v>1603</v>
    <v>1604</v>
    <v>1605</v>
    <v>1606</v>
    <v>1638</v>
    <v>1639</v>
    <v>1640</v>
    <v>1641</v>
    <v>1642</v>
    <v>Mexico</v>
    <v>1643</v>
    <v>mdp/vdpid/166</v>
  </rv>
  <rv s="0">
    <v>536870912</v>
    <v>United States</v>
    <v>5232ed96-85b1-2edb-12c6-63e6c597a1de</v>
    <v>en-GB</v>
    <v>Map</v>
  </rv>
  <rv s="1">
    <fb>0.44369067999501505</fb>
    <v>23</v>
  </rv>
  <rv s="1">
    <fb>9826675</fb>
    <v>24</v>
  </rv>
  <rv s="1">
    <fb>1359000</fb>
    <v>24</v>
  </rv>
  <rv s="1">
    <fb>11.6</fb>
    <v>25</v>
  </rv>
  <rv s="1">
    <fb>1</fb>
    <v>26</v>
  </rv>
  <rv s="0">
    <v>536870912</v>
    <v>Washington, D.C.</v>
    <v>216726d1-8987-06d3-5eff-823da05c3d3c</v>
    <v>en-GB</v>
    <v>Map</v>
  </rv>
  <rv s="1">
    <fb>5006302.0769999996</fb>
    <v>24</v>
  </rv>
  <rv s="1">
    <fb>117.244195476228</fb>
    <v>27</v>
  </rv>
  <rv s="1">
    <fb>7.4999999999999997E-2</fb>
    <v>23</v>
  </rv>
  <rv s="1">
    <fb>12993.961824772699</fb>
    <v>24</v>
  </rv>
  <rv s="1">
    <fb>1.7295</fb>
    <v>25</v>
  </rv>
  <rv s="1">
    <fb>0.339297856663409</fb>
    <v>23</v>
  </rv>
  <rv s="1">
    <fb>82.427828245269197</fb>
    <v>28</v>
  </rv>
  <rv s="1">
    <fb>0.71</fb>
    <v>29</v>
  </rv>
  <rv s="1">
    <fb>21427700000000</fb>
    <v>30</v>
  </rv>
  <rv s="1">
    <fb>1.0182144</fb>
    <v>23</v>
  </rv>
  <rv s="1">
    <fb>0.88167390000000001</fb>
    <v>23</v>
  </rv>
  <rv s="2">
    <v>24</v>
    <v>21</v>
    <v>175</v>
    <v>7</v>
    <v>0</v>
    <v>Image of United States</v>
  </rv>
  <rv s="1">
    <fb>5.6</fb>
    <v>28</v>
  </rv>
  <rv s="0">
    <v>536870912</v>
    <v>New York City</v>
    <v>60d5dc2b-c915-460b-b722-c9e3485499ca</v>
    <v>en-GB</v>
    <v>Map</v>
  </rv>
  <rv s="0">
    <v>805306368</v>
    <v>Joe Biden (President)</v>
    <v>cad484f9-be75-7a78-12dd-16233f823cd7</v>
    <v>en-GB</v>
    <v>Generic</v>
  </rv>
  <rv s="0">
    <v>805306368</v>
    <v>Kamala Harris (Vice president)</v>
    <v>ef5cf66f-32b7-7271-286a-8e8313eda5c5</v>
    <v>en-GB</v>
    <v>Generic</v>
  </rv>
  <rv s="0">
    <v>805306368</v>
    <v>Mike Johnson (Speaker)</v>
    <v>a37fb377-6f95-1179-9e91-e192a0e1bf85</v>
    <v>en-GB</v>
    <v>Generic</v>
  </rv>
  <rv s="0">
    <v>805306368</v>
    <v>John Roberts (Chief justice)</v>
    <v>af7f7f4b-fd5b-867d-e108-4b6ecf118076</v>
    <v>en-GB</v>
    <v>Generic</v>
  </rv>
  <rv s="3">
    <v>80</v>
  </rv>
  <rv s="4">
    <v>https://www.bing.com/search?q=united+states&amp;form=skydnc</v>
    <v>Learn more on Bing</v>
  </rv>
  <rv s="1">
    <fb>78.539024390243895</fb>
    <v>28</v>
  </rv>
  <rv s="1">
    <fb>30436313050000</fb>
    <v>30</v>
  </rv>
  <rv s="1">
    <fb>19</fb>
    <v>28</v>
  </rv>
  <rv s="1">
    <fb>7.25</fb>
    <v>29</v>
  </rv>
  <rv s="1">
    <fb>0.1108387988</fb>
    <v>23</v>
  </rv>
  <rv s="1">
    <fb>2.6120000000000001</fb>
    <v>25</v>
  </rv>
  <rv s="1">
    <fb>333287557</fb>
    <v>24</v>
  </rv>
  <rv s="1">
    <fb>0.30499999999999999</fb>
    <v>23</v>
  </rv>
  <rv s="1">
    <fb>0.46799999999999997</fb>
    <v>23</v>
  </rv>
  <rv s="1">
    <fb>1.7000000000000001E-2</fb>
    <v>23</v>
  </rv>
  <rv s="1">
    <fb>0.10300000000000001</fb>
    <v>23</v>
  </rv>
  <rv s="1">
    <fb>0.62048999786377002</fb>
    <v>23</v>
  </rv>
  <rv s="0">
    <v>536870912</v>
    <v>Alabama</v>
    <v>376f8b06-52f6-4e72-a31d-311a3563e645</v>
    <v>en-GB</v>
    <v>Map</v>
  </rv>
  <rv s="0">
    <v>536870912</v>
    <v>Arkansas</v>
    <v>b939db72-08f2-4ea6-a16a-a53bf32e6612</v>
    <v>en-GB</v>
    <v>Map</v>
  </rv>
  <rv s="0">
    <v>536870912</v>
    <v>California</v>
    <v>3009d91d-d582-4c34-85ba-772ba09e5be1</v>
    <v>en-GB</v>
    <v>Map</v>
  </rv>
  <rv s="0">
    <v>536870912</v>
    <v>Colorado</v>
    <v>a070c5c2-b22d-41d8-b869-f20e583c4f80</v>
    <v>en-GB</v>
    <v>Map</v>
  </rv>
  <rv s="0">
    <v>536870912</v>
    <v>Connecticut</v>
    <v>b3ca6523-435e-4a3b-8f78-1ad900a52cf8</v>
    <v>en-GB</v>
    <v>Map</v>
  </rv>
  <rv s="0">
    <v>536870912</v>
    <v>Florida</v>
    <v>5fece3f4-e8e8-4159-843e-f725a930ad50</v>
    <v>en-GB</v>
    <v>Map</v>
  </rv>
  <rv s="0">
    <v>536870912</v>
    <v>Georgia</v>
    <v>84604bc7-2c47-4f8d-8ea5-b6ac8c018a20</v>
    <v>en-GB</v>
    <v>Map</v>
  </rv>
  <rv s="0">
    <v>536870912</v>
    <v>Hawaii</v>
    <v>b6f01eaf-aecf-44f6-b64d-1f6e982365c3</v>
    <v>en-GB</v>
    <v>Map</v>
  </rv>
  <rv s="0">
    <v>536870912</v>
    <v>Idaho</v>
    <v>ecd30387-20fa-4523-9045-e2860154b5e9</v>
    <v>en-GB</v>
    <v>Map</v>
  </rv>
  <rv s="0">
    <v>536870912</v>
    <v>Illinois</v>
    <v>4131acb8-628a-4241-8920-ca79eab9dade</v>
    <v>en-GB</v>
    <v>Map</v>
  </rv>
  <rv s="0">
    <v>536870912</v>
    <v>Indiana</v>
    <v>109f7e5a-efbb-4953-b4b8-cb812ce1ff5d</v>
    <v>en-GB</v>
    <v>Map</v>
  </rv>
  <rv s="0">
    <v>536870912</v>
    <v>Iowa</v>
    <v>77850824-b07a-487a-af58-37f9949afc27</v>
    <v>en-GB</v>
    <v>Map</v>
  </rv>
  <rv s="0">
    <v>536870912</v>
    <v>Kansas</v>
    <v>6e527b71-bd3e-4bc1-b1c0-59d288b4fd5e</v>
    <v>en-GB</v>
    <v>Map</v>
  </rv>
  <rv s="0">
    <v>536870912</v>
    <v>Kentucky</v>
    <v>108dfd18-4626-481a-8dfa-18f64e6eac84</v>
    <v>en-GB</v>
    <v>Map</v>
  </rv>
  <rv s="0">
    <v>536870912</v>
    <v>Louisiana</v>
    <v>0ca1e87f-e2f6-43fb-8deb-d22bd09a9cae</v>
    <v>en-GB</v>
    <v>Map</v>
  </rv>
  <rv s="0">
    <v>536870912</v>
    <v>Maine</v>
    <v>d62dd683-9cf9-4db9-a497-d810d529592b</v>
    <v>en-GB</v>
    <v>Map</v>
  </rv>
  <rv s="0">
    <v>536870912</v>
    <v>Maryland</v>
    <v>4c472f4d-06a8-4d90-8bb8-da4d168c73fe</v>
    <v>en-GB</v>
    <v>Map</v>
  </rv>
  <rv s="0">
    <v>536870912</v>
    <v>Massachusetts</v>
    <v>845219d5-3650-4199-b926-964ca27c863c</v>
    <v>en-GB</v>
    <v>Map</v>
  </rv>
  <rv s="0">
    <v>536870912</v>
    <v>Michigan</v>
    <v>162411c2-b757-495d-aa81-93942fae2f7e</v>
    <v>en-GB</v>
    <v>Map</v>
  </rv>
  <rv s="0">
    <v>536870912</v>
    <v>Minnesota</v>
    <v>77f97f6f-7e93-46e5-b486-6198effe8dea</v>
    <v>en-GB</v>
    <v>Map</v>
  </rv>
  <rv s="0">
    <v>536870912</v>
    <v>Mississippi</v>
    <v>6af619ca-217d-49c0-9a86-153fc7fbcd78</v>
    <v>en-GB</v>
    <v>Map</v>
  </rv>
  <rv s="0">
    <v>536870912</v>
    <v>Missouri</v>
    <v>6185f8cb-44e1-4da6-9bf0-b75286aeb591</v>
    <v>en-GB</v>
    <v>Map</v>
  </rv>
  <rv s="0">
    <v>536870912</v>
    <v>Montana</v>
    <v>447d6cd5-53f6-4c8f-bf6c-9ff228415c3b</v>
    <v>en-GB</v>
    <v>Map</v>
  </rv>
  <rv s="0">
    <v>536870912</v>
    <v>Nebraska</v>
    <v>3e64ff5d-6b40-4dbe-91b1-0e554e892496</v>
    <v>en-GB</v>
    <v>Map</v>
  </rv>
  <rv s="0">
    <v>536870912</v>
    <v>Nevada</v>
    <v>c2157d7e-617e-4517-80f8-1b08113afc14</v>
    <v>en-GB</v>
    <v>Map</v>
  </rv>
  <rv s="0">
    <v>536870912</v>
    <v>New Hampshire</v>
    <v>9ca71997-cc97-46eb-8911-fac32f80b0b1</v>
    <v>en-GB</v>
    <v>Map</v>
  </rv>
  <rv s="0">
    <v>536870912</v>
    <v>New Jersey</v>
    <v>05277898-b62b-4878-8632-09d29756a2ff</v>
    <v>en-GB</v>
    <v>Map</v>
  </rv>
  <rv s="0">
    <v>536870912</v>
    <v>New Mexico</v>
    <v>a16d3636-4349-41c7-a77e-89e34b26a8ad</v>
    <v>en-GB</v>
    <v>Map</v>
  </rv>
  <rv s="0">
    <v>536870912</v>
    <v>New York</v>
    <v>caeb7b9a-f5d7-4686-8fb5-cf7628296b13</v>
    <v>en-GB</v>
    <v>Map</v>
  </rv>
  <rv s="0">
    <v>536870912</v>
    <v>North Carolina</v>
    <v>9e2bf053-dd80-4646-8f26-65075e7085c0</v>
    <v>en-GB</v>
    <v>Map</v>
  </rv>
  <rv s="0">
    <v>536870912</v>
    <v>North Dakota</v>
    <v>77fbc744-3efe-4aa9-9e8e-f8034f06b941</v>
    <v>en-GB</v>
    <v>Map</v>
  </rv>
  <rv s="0">
    <v>536870912</v>
    <v>Ohio</v>
    <v>6f3df7da-1ef6-48e3-b2b3-b5b5fce3e846</v>
    <v>en-GB</v>
    <v>Map</v>
  </rv>
  <rv s="0">
    <v>536870912</v>
    <v>Oklahoma</v>
    <v>cbcf556f-952a-4665-bb95-0500b27f9976</v>
    <v>en-GB</v>
    <v>Map</v>
  </rv>
  <rv s="0">
    <v>536870912</v>
    <v>Oregon</v>
    <v>cacd36fd-7c62-43e2-a632-64a2a1811933</v>
    <v>en-GB</v>
    <v>Map</v>
  </rv>
  <rv s="0">
    <v>536870912</v>
    <v>Pennsylvania</v>
    <v>6304580e-c803-4266-818a-971619176547</v>
    <v>en-GB</v>
    <v>Map</v>
  </rv>
  <rv s="0">
    <v>536870912</v>
    <v>Rhode Island</v>
    <v>65a08f52-b469-4f7c-8353-9b3c0b2a5752</v>
    <v>en-GB</v>
    <v>Map</v>
  </rv>
  <rv s="0">
    <v>536870912</v>
    <v>South Carolina</v>
    <v>810015e8-b10b-4232-9e2c-de87a67bd26e</v>
    <v>en-GB</v>
    <v>Map</v>
  </rv>
  <rv s="0">
    <v>536870912</v>
    <v>South Dakota</v>
    <v>9cee0b65-d357-479e-a066-31c634648f47</v>
    <v>en-GB</v>
    <v>Map</v>
  </rv>
  <rv s="0">
    <v>536870912</v>
    <v>Tennessee</v>
    <v>9bbc9c72-1bf1-4ef6-b66d-a6cdef70f4f3</v>
    <v>en-GB</v>
    <v>Map</v>
  </rv>
  <rv s="0">
    <v>536870912</v>
    <v>Texas</v>
    <v>00a23ccd-3344-461c-8b9f-c2bb55be5815</v>
    <v>en-GB</v>
    <v>Map</v>
  </rv>
  <rv s="0">
    <v>536870912</v>
    <v>Utah</v>
    <v>c6705e44-d27f-4240-95a2-54e802e3b524</v>
    <v>en-GB</v>
    <v>Map</v>
  </rv>
  <rv s="0">
    <v>536870912</v>
    <v>Vermont</v>
    <v>221864cc-447e-4e78-847c-59e485d73bff</v>
    <v>en-GB</v>
    <v>Map</v>
  </rv>
  <rv s="0">
    <v>536870912</v>
    <v>Virginia</v>
    <v>7eee9976-e8a7-472c-ada1-007208abd678</v>
    <v>en-GB</v>
    <v>Map</v>
  </rv>
  <rv s="0">
    <v>536870912</v>
    <v>Washington</v>
    <v>982ad551-fd5d-45df-bd70-bf704dd576e4</v>
    <v>en-GB</v>
    <v>Map</v>
  </rv>
  <rv s="0">
    <v>536870912</v>
    <v>West Virginia</v>
    <v>8a47255a-fae3-4faa-aa32-c6f384cb6c1d</v>
    <v>en-GB</v>
    <v>Map</v>
  </rv>
  <rv s="0">
    <v>536870912</v>
    <v>Wisconsin</v>
    <v>cb4d2853-06f4-4467-8e7c-4e31cbb35cb2</v>
    <v>en-GB</v>
    <v>Map</v>
  </rv>
  <rv s="0">
    <v>536870912</v>
    <v>Wyoming</v>
    <v>bff03ad6-2b7f-400b-a76e-eb9fc4a93961</v>
    <v>en-GB</v>
    <v>Map</v>
  </rv>
  <rv s="0">
    <v>536870912</v>
    <v>American Samoa</v>
    <v>12d04d63-b9b5-855b-0821-b32474a729a4</v>
    <v>en-GB</v>
    <v>Map</v>
  </rv>
  <rv s="0">
    <v>536870912</v>
    <v>Guam</v>
    <v>f842c067-b461-3084-6a3b-6c6c7431fc9a</v>
    <v>en-GB</v>
    <v>Map</v>
  </rv>
  <rv s="0">
    <v>536870912</v>
    <v>Northern Mariana Islands</v>
    <v>f4475436-adda-9ff0-b5fe-6c3dff0e26be</v>
    <v>en-GB</v>
    <v>Map</v>
  </rv>
  <rv s="0">
    <v>536870912</v>
    <v>Puerto Rico</v>
    <v>72752f4d-11d3-5470-b64e-b9e012b0520f</v>
    <v>en-GB</v>
    <v>Map</v>
  </rv>
  <rv s="0">
    <v>536870912</v>
    <v>United States Virgin Islands</v>
    <v>38bd827b-bc00-140e-85be-46a96078429c</v>
    <v>en-GB</v>
    <v>Map</v>
  </rv>
  <rv s="0">
    <v>536870912</v>
    <v>Alaska</v>
    <v>31c4c7a1-54e7-4306-ac9b-f1b02e85bda5</v>
    <v>en-GB</v>
    <v>Map</v>
  </rv>
  <rv s="0">
    <v>536870912</v>
    <v>Arizona</v>
    <v>bf973f46-5962-4997-a7ba-a05f1aa2a9f9</v>
    <v>en-GB</v>
    <v>Map</v>
  </rv>
  <rv s="0">
    <v>536870912</v>
    <v>Delaware</v>
    <v>8ad617cc-3d7a-4b3c-a787-098de959ccc4</v>
    <v>en-GB</v>
    <v>Map</v>
  </rv>
  <rv s="3">
    <v>81</v>
  </rv>
  <rv s="1">
    <fb>9.5866513904898809E-2</fb>
    <v>23</v>
  </rv>
  <rv s="3">
    <v>82</v>
  </rv>
  <rv s="1">
    <fb>0.36599999999999999</fb>
    <v>23</v>
  </rv>
  <rv s="1">
    <fb>0.14699999999999999</fb>
    <v>31</v>
  </rv>
  <rv s="1">
    <fb>270663028</fb>
    <v>24</v>
  </rv>
  <rv s="6">
    <v>#VALUE!</v>
    <v>178</v>
    <v>37</v>
    <v>United States</v>
    <v>19</v>
    <v>20</v>
    <v>Map</v>
    <v>21</v>
    <v>179</v>
    <v>en-GB</v>
    <v>5232ed96-85b1-2edb-12c6-63e6c597a1de</v>
    <v>536870912</v>
    <v>1</v>
    <v>US</v>
    <v>1646</v>
    <v>1647</v>
    <v>1648</v>
    <v>1649</v>
    <v>1650</v>
    <v>1651</v>
    <v>1652</v>
    <v>1653</v>
    <v>1654</v>
    <v>USD</v>
    <v>The United States of America, commonly known as the United States or America, is a country primarily located in North America and consisting of 50 states, a federal district, five major unincorporated territories, and nine Minor Outlying ...</v>
    <v>1655</v>
    <v>1656</v>
    <v>1657</v>
    <v>1658</v>
    <v>1659</v>
    <v>1660</v>
    <v>1661</v>
    <v>1662</v>
    <v>1663</v>
    <v>1664</v>
    <v>1665</v>
    <v>1670</v>
    <v>1671</v>
    <v>1672</v>
    <v>1673</v>
    <v>1674</v>
    <v>1675</v>
    <v>United States</v>
    <v>The Star-Spangled Banner</v>
    <v>1085</v>
    <v>the United States of America</v>
    <v>1676</v>
    <v>1677</v>
    <v>1678</v>
    <v>1135</v>
    <v>1679</v>
    <v>1680</v>
    <v>1681</v>
    <v>731</v>
    <v>1682</v>
    <v>337</v>
    <v>1683</v>
    <v>1739</v>
    <v>1740</v>
    <v>1741</v>
    <v>1742</v>
    <v>1743</v>
    <v>United States</v>
    <v>1744</v>
    <v>mdp/vdpid/244</v>
  </rv>
  <rv s="0">
    <v>536870912</v>
    <v>Canada</v>
    <v>370ed614-32e1-4326-a356-dc0a7dd56aaa</v>
    <v>en-GB</v>
    <v>Map</v>
  </rv>
  <rv s="1">
    <fb>6.8918382450780802E-2</fb>
    <v>23</v>
  </rv>
  <rv s="1">
    <fb>9984670</fb>
    <v>24</v>
  </rv>
  <rv s="1">
    <fb>72000</fb>
    <v>24</v>
  </rv>
  <rv s="1">
    <fb>10.1</fb>
    <v>25</v>
  </rv>
  <rv s="0">
    <v>536870912</v>
    <v>Ottawa</v>
    <v>3f2544d2-4937-9101-2f53-621199e253e5</v>
    <v>en-GB</v>
    <v>Map</v>
  </rv>
  <rv s="1">
    <fb>544894.19799999997</fb>
    <v>24</v>
  </rv>
  <rv s="1">
    <fb>116.75729822552999</fb>
    <v>27</v>
  </rv>
  <rv s="1">
    <fb>1.9492690241159599E-2</fb>
    <v>23</v>
  </rv>
  <rv s="1">
    <fb>15588.4871464315</fb>
    <v>24</v>
  </rv>
  <rv s="1">
    <fb>1.4987999999999999</fb>
    <v>25</v>
  </rv>
  <rv s="1">
    <fb>0.38161546668997998</fb>
    <v>23</v>
  </rv>
  <rv s="1">
    <fb>74.089062024805997</fb>
    <v>28</v>
  </rv>
  <rv s="1">
    <fb>0.81</fb>
    <v>29</v>
  </rv>
  <rv s="1">
    <fb>1736425629519.96</fb>
    <v>30</v>
  </rv>
  <rv s="1">
    <fb>1.0094368</fb>
    <v>23</v>
  </rv>
  <rv s="1">
    <fb>0.68922510000000003</fb>
    <v>23</v>
  </rv>
  <rv s="2">
    <v>25</v>
    <v>21</v>
    <v>181</v>
    <v>7</v>
    <v>0</v>
    <v>Image of Canada</v>
  </rv>
  <rv s="1">
    <fb>4.3</fb>
    <v>28</v>
  </rv>
  <rv s="0">
    <v>536870912</v>
    <v>Toronto</v>
    <v>e9c1d78f-effd-4cbf-af56-ce709763b200</v>
    <v>en-GB</v>
    <v>Map</v>
  </rv>
  <rv s="0">
    <v>805306368</v>
    <v>Justin Trudeau (Prime minister)</v>
    <v>d37aba31-28d1-b943-f0c6-dbddeb460528</v>
    <v>en-GB</v>
    <v>Generic</v>
  </rv>
  <rv s="3">
    <v>83</v>
  </rv>
  <rv s="4">
    <v>https://www.bing.com/search?q=canada+country&amp;form=skydnc</v>
    <v>Learn more on Bing</v>
  </rv>
  <rv s="1">
    <fb>81.948780487804896</fb>
    <v>28</v>
  </rv>
  <rv s="1">
    <fb>1937902710000</fb>
    <v>30</v>
  </rv>
  <rv s="1">
    <fb>10</fb>
    <v>28</v>
  </rv>
  <rv s="1">
    <fb>9.51</fb>
    <v>29</v>
  </rv>
  <rv s="3">
    <v>84</v>
  </rv>
  <rv s="1">
    <fb>0.1458492763</fb>
    <v>23</v>
  </rv>
  <rv s="1">
    <fb>2.6101999999999999</fb>
    <v>25</v>
  </rv>
  <rv s="1">
    <fb>38929902</fb>
    <v>24</v>
  </rv>
  <rv s="1">
    <fb>0.251</fb>
    <v>23</v>
  </rv>
  <rv s="1">
    <fb>0.40600000000000003</fb>
    <v>23</v>
  </rv>
  <rv s="1">
    <fb>2.4E-2</fb>
    <v>23</v>
  </rv>
  <rv s="1">
    <fb>0.17</fb>
    <v>23</v>
  </rv>
  <rv s="1">
    <fb>0.65070999145507802</fb>
    <v>23</v>
  </rv>
  <rv s="0">
    <v>536870912</v>
    <v>Ontario</v>
    <v>070ad921-224a-9ed5-6fe1-8eab57b4b2e7</v>
    <v>en-GB</v>
    <v>Map</v>
  </rv>
  <rv s="0">
    <v>536870912</v>
    <v>Quebec</v>
    <v>32da1fe8-6bb5-f40e-e008-82becf7ef390</v>
    <v>en-GB</v>
    <v>Map</v>
  </rv>
  <rv s="0">
    <v>536870912</v>
    <v>Nova Scotia</v>
    <v>baa4aedd-bbb6-989e-cba4-ec2c9bdd906a</v>
    <v>en-GB</v>
    <v>Map</v>
  </rv>
  <rv s="0">
    <v>536870912</v>
    <v>New Brunswick</v>
    <v>ed967bed-da27-9206-2407-d4e698015192</v>
    <v>en-GB</v>
    <v>Map</v>
  </rv>
  <rv s="0">
    <v>536870912</v>
    <v>Manitoba</v>
    <v>21c9c883-dcc4-1490-a815-79c6eb525369</v>
    <v>en-GB</v>
    <v>Map</v>
  </rv>
  <rv s="0">
    <v>536870912</v>
    <v>Newfoundland and Labrador</v>
    <v>895215e2-2c65-6494-fa6a-1f441a39ac4f</v>
    <v>en-GB</v>
    <v>Map</v>
  </rv>
  <rv s="0">
    <v>536870912</v>
    <v>Prince Edward Island</v>
    <v>4e4aadcb-4928-0762-e307-bc01ba8f3dfb</v>
    <v>en-GB</v>
    <v>Map</v>
  </rv>
  <rv s="0">
    <v>536870912</v>
    <v>Saskatchewan</v>
    <v>ec7108bb-bd34-c969-f3f2-2a9eed70102e</v>
    <v>en-GB</v>
    <v>Map</v>
  </rv>
  <rv s="0">
    <v>536870912</v>
    <v>Alberta</v>
    <v>ac4b7d59-c4be-889f-9a45-7e7c524794ec</v>
    <v>en-GB</v>
    <v>Map</v>
  </rv>
  <rv s="0">
    <v>536870912</v>
    <v>Yukon</v>
    <v>68d0a1b9-92a8-857c-53f4-9150cd050ece</v>
    <v>en-GB</v>
    <v>Map</v>
  </rv>
  <rv s="0">
    <v>536870912</v>
    <v>Northwest Territories</v>
    <v>2e2284ce-2cc1-0b16-10e6-0783ada7c95b</v>
    <v>en-GB</v>
    <v>Map</v>
  </rv>
  <rv s="0">
    <v>536870912</v>
    <v>Nunavut</v>
    <v>5220a5b2-1244-23fe-9851-d4b0373ac92e</v>
    <v>en-GB</v>
    <v>Map</v>
  </rv>
  <rv s="0">
    <v>536870912</v>
    <v>British Columbia</v>
    <v>32a8fd1c-cd9d-0da9-35fb-f952ed824d4f</v>
    <v>en-GB</v>
    <v>Map</v>
  </rv>
  <rv s="3">
    <v>85</v>
  </rv>
  <rv s="1">
    <fb>0.12844017475747799</fb>
    <v>23</v>
  </rv>
  <rv s="3">
    <v>86</v>
  </rv>
  <rv s="1">
    <fb>0.245</fb>
    <v>23</v>
  </rv>
  <rv s="1">
    <fb>5.5640001296997095E-2</fb>
    <v>31</v>
  </rv>
  <rv s="1">
    <fb>30628482</fb>
    <v>24</v>
  </rv>
  <rv s="6">
    <v>#VALUE!</v>
    <v>184</v>
    <v>37</v>
    <v>Canada</v>
    <v>19</v>
    <v>20</v>
    <v>Map</v>
    <v>21</v>
    <v>185</v>
    <v>en-GB</v>
    <v>370ed614-32e1-4326-a356-dc0a7dd56aaa</v>
    <v>536870912</v>
    <v>1</v>
    <v>CA</v>
    <v>1747</v>
    <v>1748</v>
    <v>1749</v>
    <v>1750</v>
    <v>1650</v>
    <v>1751</v>
    <v>1752</v>
    <v>1753</v>
    <v>1754</v>
    <v>CAD</v>
    <v>Canada is a country in North America. Its ten provinces and three territories extend from the Atlantic Ocean to the Pacific Ocean and northward into the Arctic Ocean, making it the world's second-largest country by total area, with the world's ...</v>
    <v>1755</v>
    <v>1756</v>
    <v>1757</v>
    <v>1758</v>
    <v>1759</v>
    <v>1760</v>
    <v>1761</v>
    <v>1762</v>
    <v>1763</v>
    <v>1764</v>
    <v>1765</v>
    <v>1767</v>
    <v>1768</v>
    <v>1769</v>
    <v>1770</v>
    <v>1771</v>
    <v>1772</v>
    <v>Canada</v>
    <v>O Canada</v>
    <v>1773</v>
    <v>Canada</v>
    <v>1774</v>
    <v>1775</v>
    <v>1776</v>
    <v>1301</v>
    <v>1777</v>
    <v>1778</v>
    <v>1779</v>
    <v>98</v>
    <v>967</v>
    <v>1780</v>
    <v>1781</v>
    <v>1795</v>
    <v>1796</v>
    <v>1797</v>
    <v>1798</v>
    <v>1799</v>
    <v>Canada</v>
    <v>1800</v>
    <v>mdp/vdpid/39</v>
  </rv>
  <rv s="0">
    <v>536870912</v>
    <v>South Africa</v>
    <v>38a9fd4a-4f7c-6d91-d6dd-4eed3131672d</v>
    <v>en-GB</v>
    <v>Map</v>
  </rv>
  <rv s="1">
    <fb>0.79830020855830996</fb>
    <v>23</v>
  </rv>
  <rv s="1">
    <fb>1221037</fb>
    <v>24</v>
  </rv>
  <rv s="1">
    <fb>80000</fb>
    <v>24</v>
  </rv>
  <rv s="1">
    <fb>20.51</fb>
    <v>25</v>
  </rv>
  <rv s="1">
    <fb>27</fb>
    <v>26</v>
  </rv>
  <rv s="0">
    <v>536870912</v>
    <v>Pretoria</v>
    <v>3fa43cca-3409-4d81-f4f9-2df74e37e177</v>
    <v>en-GB</v>
    <v>Map</v>
  </rv>
  <rv s="1">
    <fb>476643.99400000001</fb>
    <v>24</v>
  </rv>
  <rv s="1">
    <fb>158.92793752218699</fb>
    <v>27</v>
  </rv>
  <rv s="1">
    <fb>4.1243507248623905E-2</fb>
    <v>23</v>
  </rv>
  <rv s="1">
    <fb>4197.9070469175304</fb>
    <v>24</v>
  </rv>
  <rv s="1">
    <fb>2.4049999999999998</fb>
    <v>25</v>
  </rv>
  <rv s="1">
    <fb>7.6177365240831296E-2</fb>
    <v>23</v>
  </rv>
  <rv s="1">
    <fb>86.791431691401598</fb>
    <v>28</v>
  </rv>
  <rv s="1">
    <fb>0.92</fb>
    <v>29</v>
  </rv>
  <rv s="1">
    <fb>351431649241.43903</fb>
    <v>30</v>
  </rv>
  <rv s="1">
    <fb>1.0086473</fb>
    <v>23</v>
  </rv>
  <rv s="1">
    <fb>0.22366029999999998</fb>
    <v>23</v>
  </rv>
  <rv s="2">
    <v>26</v>
    <v>21</v>
    <v>187</v>
    <v>7</v>
    <v>0</v>
    <v>Image of South Africa</v>
  </rv>
  <rv s="1">
    <fb>28.5</fb>
    <v>28</v>
  </rv>
  <rv s="0">
    <v>536870912</v>
    <v>Johannesburg</v>
    <v>fdf01f15-cb04-8b6c-43e6-a8b2138c0312</v>
    <v>en-GB</v>
    <v>Map</v>
  </rv>
  <rv s="0">
    <v>805306368</v>
    <v>Cyril Ramaphosa (President)</v>
    <v>c3bf14fa-ef5e-696f-af28-746c7d0b22a9</v>
    <v>en-GB</v>
    <v>Generic</v>
  </rv>
  <rv s="0">
    <v>805306368</v>
    <v>Ray Zondo (Chief justice)</v>
    <v>6777ea3b-220e-4ddf-83ca-57de231379fd</v>
    <v>en-GB</v>
    <v>Generic</v>
  </rv>
  <rv s="3">
    <v>87</v>
  </rv>
  <rv s="4">
    <v>https://www.bing.com/search?q=south+africa&amp;form=skydnc</v>
    <v>Learn more on Bing</v>
  </rv>
  <rv s="1">
    <fb>63.856999999999999</fb>
    <v>28</v>
  </rv>
  <rv s="1">
    <fb>1056341440000</fb>
    <v>30</v>
  </rv>
  <rv s="1">
    <fb>119</fb>
    <v>28</v>
  </rv>
  <rv s="3">
    <v>88</v>
  </rv>
  <rv s="1">
    <fb>7.6985469299999998E-2</fb>
    <v>23</v>
  </rv>
  <rv s="1">
    <fb>0.90539999999999998</fb>
    <v>25</v>
  </rv>
  <rv s="1">
    <fb>59893885</fb>
    <v>24</v>
  </rv>
  <rv s="1">
    <fb>0.505</fb>
    <v>23</v>
  </rv>
  <rv s="1">
    <fb>0.68200000000000005</fb>
    <v>23</v>
  </rv>
  <rv s="1">
    <fb>9.0000000000000011E-3</fb>
    <v>23</v>
  </rv>
  <rv s="1">
    <fb>4.8000000000000001E-2</fb>
    <v>23</v>
  </rv>
  <rv s="1">
    <fb>8.199999999999999E-2</fb>
    <v>23</v>
  </rv>
  <rv s="1">
    <fb>0.56016998291015596</fb>
    <v>23</v>
  </rv>
  <rv s="0">
    <v>536870912</v>
    <v>Eastern Cape</v>
    <v>52d32047-22e4-2498-c546-1854275462d0</v>
    <v>en-GB</v>
    <v>Map</v>
  </rv>
  <rv s="0">
    <v>536870912</v>
    <v>Free State</v>
    <v>a80d303a-f84e-1047-ecc5-821b167d82e2</v>
    <v>en-GB</v>
    <v>Map</v>
  </rv>
  <rv s="0">
    <v>536870912</v>
    <v>Gauteng</v>
    <v>adc304a6-9c62-702f-7ed7-29afec5c41a8</v>
    <v>en-GB</v>
    <v>Map</v>
  </rv>
  <rv s="0">
    <v>536870912</v>
    <v>KwaZulu-Natal</v>
    <v>b18f871a-4296-ec9f-bd43-fc7b0e94f309</v>
    <v>en-GB</v>
    <v>Map</v>
  </rv>
  <rv s="0">
    <v>536870912</v>
    <v>Limpopo</v>
    <v>1145af3c-da05-7eb5-c05e-8dbdf794ccd4</v>
    <v>en-GB</v>
    <v>Map</v>
  </rv>
  <rv s="0">
    <v>536870912</v>
    <v>Mpumalanga</v>
    <v>fe8e43ff-3125-ea79-5306-db1bee5c12d8</v>
    <v>en-GB</v>
    <v>Map</v>
  </rv>
  <rv s="0">
    <v>536870912</v>
    <v>North West Province</v>
    <v>a9ca554b-55e2-f0d1-dbe6-796b1fc29dff</v>
    <v>en-GB</v>
    <v>Map</v>
  </rv>
  <rv s="0">
    <v>536870912</v>
    <v>Northern Cape</v>
    <v>c7811f0b-afea-afb9-4c2d-695826b9ca98</v>
    <v>en-GB</v>
    <v>Map</v>
  </rv>
  <rv s="0">
    <v>536870912</v>
    <v>Western Cape</v>
    <v>c7b124b8-e75d-0b9b-5245-dda6bbb13800</v>
    <v>en-GB</v>
    <v>Map</v>
  </rv>
  <rv s="3">
    <v>89</v>
  </rv>
  <rv s="1">
    <fb>0.27465217966612804</fb>
    <v>23</v>
  </rv>
  <rv s="1">
    <fb>0.29199999999999998</fb>
    <v>23</v>
  </rv>
  <rv s="1">
    <fb>0.28180999755859398</fb>
    <v>31</v>
  </rv>
  <rv s="1">
    <fb>39149717</fb>
    <v>24</v>
  </rv>
  <rv s="7">
    <v>#VALUE!</v>
    <v>190</v>
    <v>101</v>
    <v>South Africa</v>
    <v>19</v>
    <v>20</v>
    <v>Map</v>
    <v>21</v>
    <v>191</v>
    <v>en-GB</v>
    <v>38a9fd4a-4f7c-6d91-d6dd-4eed3131672d</v>
    <v>536870912</v>
    <v>1</v>
    <v>ZA</v>
    <v>1803</v>
    <v>1804</v>
    <v>1805</v>
    <v>1806</v>
    <v>1807</v>
    <v>1808</v>
    <v>1809</v>
    <v>1810</v>
    <v>1811</v>
    <v>ZAR</v>
    <v>South Africa, officially the Republic of South Africa, is the southernmost country in Africa. It is bounded to the south by 2,798 kilometres of coastline that stretches along the South Atlantic and Indian Oceans; to the north by the neighbouring ...</v>
    <v>1812</v>
    <v>1813</v>
    <v>1814</v>
    <v>1815</v>
    <v>1816</v>
    <v>1817</v>
    <v>1818</v>
    <v>1819</v>
    <v>1820</v>
    <v>1821</v>
    <v>1822</v>
    <v>1825</v>
    <v>1826</v>
    <v>1827</v>
    <v>1828</v>
    <v>1829</v>
    <v>South Africa</v>
    <v>National anthem of South Africa</v>
    <v>1830</v>
    <v>Republic of South Africa</v>
    <v>1831</v>
    <v>1832</v>
    <v>1833</v>
    <v>968</v>
    <v>1834</v>
    <v>1835</v>
    <v>1836</v>
    <v>1779</v>
    <v>1837</v>
    <v>1838</v>
    <v>1839</v>
    <v>1849</v>
    <v>1850</v>
    <v>1851</v>
    <v>1852</v>
    <v>South Africa</v>
    <v>1853</v>
    <v>mdp/vdpid/209</v>
  </rv>
  <rv s="0">
    <v>536870912</v>
    <v>Kenya</v>
    <v>8ee43333-b344-289c-d8b1-5abf5e6a5995</v>
    <v>en-GB</v>
    <v>Map</v>
  </rv>
  <rv s="1">
    <fb>0.48546930456478199</fb>
    <v>23</v>
  </rv>
  <rv s="1">
    <fb>581309</fb>
    <v>24</v>
  </rv>
  <rv s="1">
    <fb>29000</fb>
    <v>24</v>
  </rv>
  <rv s="1">
    <fb>28.748000000000001</fb>
    <v>25</v>
  </rv>
  <rv s="1">
    <fb>254</fb>
    <v>26</v>
  </rv>
  <rv s="0">
    <v>536870912</v>
    <v>Nairobi</v>
    <v>df1ed42e-a684-844f-342a-4e9bec9a3e99</v>
    <v>en-GB</v>
    <v>Map</v>
  </rv>
  <rv s="1">
    <fb>17909.628000000001</fb>
    <v>24</v>
  </rv>
  <rv s="1">
    <fb>180.514812183022</fb>
    <v>27</v>
  </rv>
  <rv s="1">
    <fb>4.6898197612985901E-2</fb>
    <v>23</v>
  </rv>
  <rv s="1">
    <fb>164.32554865493401</fb>
    <v>24</v>
  </rv>
  <rv s="1">
    <fb>3.492</fb>
    <v>25</v>
  </rv>
  <rv s="1">
    <fb>7.8181117082901402E-2</fb>
    <v>23</v>
  </rv>
  <rv s="1">
    <fb>17.379572611489198</fb>
    <v>28</v>
  </rv>
  <rv s="1">
    <fb>0.95</fb>
    <v>29</v>
  </rv>
  <rv s="1">
    <fb>95503088538.091995</fb>
    <v>30</v>
  </rv>
  <rv s="1">
    <fb>1.0320534000000001</fb>
    <v>23</v>
  </rv>
  <rv s="1">
    <fb>0.1146471</fb>
    <v>23</v>
  </rv>
  <rv s="2">
    <v>27</v>
    <v>21</v>
    <v>193</v>
    <v>7</v>
    <v>0</v>
    <v>Image of Kenya</v>
  </rv>
  <rv s="1">
    <fb>30.6</fb>
    <v>28</v>
  </rv>
  <rv s="0">
    <v>805306368</v>
    <v>William Ruto (President)</v>
    <v>b3c9a399-aea6-7619-5ed8-960e4ae2e69f</v>
    <v>en-GB</v>
    <v>Generic</v>
  </rv>
  <rv s="0">
    <v>805306368</v>
    <v>Martha Koome (Chief justice)</v>
    <v>1ce8d031-adcc-e20b-6496-4cf0590a125a</v>
    <v>en-GB</v>
    <v>Generic</v>
  </rv>
  <rv s="3">
    <v>90</v>
  </rv>
  <rv s="4">
    <v>https://www.bing.com/search?q=kenya&amp;form=skydnc</v>
    <v>Learn more on Bing</v>
  </rv>
  <rv s="1">
    <fb>66.341999999999999</fb>
    <v>28</v>
  </rv>
  <rv s="1">
    <fb>25061520000</fb>
    <v>30</v>
  </rv>
  <rv s="1">
    <fb>342</fb>
    <v>28</v>
  </rv>
  <rv s="1">
    <fb>0.25</fb>
    <v>29</v>
  </rv>
  <rv s="3">
    <v>91</v>
  </rv>
  <rv s="1">
    <fb>0.33366441450000006</fb>
    <v>23</v>
  </rv>
  <rv s="1">
    <fb>0.1565</fb>
    <v>25</v>
  </rv>
  <rv s="1">
    <fb>54027487</fb>
    <v>24</v>
  </rv>
  <rv s="1">
    <fb>0.215</fb>
    <v>23</v>
  </rv>
  <rv s="1">
    <fb>0.316</fb>
    <v>23</v>
  </rv>
  <rv s="1">
    <fb>0.47499999999999998</fb>
    <v>23</v>
  </rv>
  <rv s="1">
    <fb>0.14599999999999999</fb>
    <v>23</v>
  </rv>
  <rv s="1">
    <fb>0.74695999145507797</fb>
    <v>23</v>
  </rv>
  <rv s="0">
    <v>536870912</v>
    <v>Western Province</v>
    <v>8c1c2ae8-b1e8-2829-3d4f-0bc9e6eb18d6</v>
    <v>en-GB</v>
    <v>Map</v>
  </rv>
  <rv s="3">
    <v>92</v>
  </rv>
  <rv s="1">
    <fb>0.15085141819362599</fb>
    <v>23</v>
  </rv>
  <rv s="1">
    <fb>0.37200000000000005</fb>
    <v>23</v>
  </rv>
  <rv s="1">
    <fb>2.64199995994568E-2</fb>
    <v>31</v>
  </rv>
  <rv s="1">
    <fb>14461523</fb>
    <v>24</v>
  </rv>
  <rv s="5">
    <v>#VALUE!</v>
    <v>196</v>
    <v>17</v>
    <v>Kenya</v>
    <v>19</v>
    <v>20</v>
    <v>Map</v>
    <v>21</v>
    <v>197</v>
    <v>en-GB</v>
    <v>8ee43333-b344-289c-d8b1-5abf5e6a5995</v>
    <v>536870912</v>
    <v>1</v>
    <v>KE</v>
    <v>1856</v>
    <v>1857</v>
    <v>1858</v>
    <v>1859</v>
    <v>1860</v>
    <v>1861</v>
    <v>1862</v>
    <v>1863</v>
    <v>1864</v>
    <v>KES</v>
    <v>Kenya, officially the Republic of Kenya, is a country in East Africa. A member of the Commonwealth with a population of more than 47.6 million in the 2019 census, Kenya is the 28th most populous country in the world and 7th most populous in ...</v>
    <v>1865</v>
    <v>1866</v>
    <v>1867</v>
    <v>1868</v>
    <v>1869</v>
    <v>1870</v>
    <v>1871</v>
    <v>1872</v>
    <v>1873</v>
    <v>1874</v>
    <v>1861</v>
    <v>1877</v>
    <v>1878</v>
    <v>1879</v>
    <v>1880</v>
    <v>1881</v>
    <v>1882</v>
    <v>Kenya</v>
    <v>Ee Mungu Nguvu Yetu</v>
    <v>1883</v>
    <v>Republic of Kenya</v>
    <v>1884</v>
    <v>1885</v>
    <v>1886</v>
    <v>1887</v>
    <v>1888</v>
    <v>1889</v>
    <v>1779</v>
    <v>1032</v>
    <v>1682</v>
    <v>1890</v>
    <v>1891</v>
    <v>1893</v>
    <v>1894</v>
    <v>1895</v>
    <v>1896</v>
    <v>Kenya</v>
    <v>1897</v>
    <v>mdp/vdpid/129</v>
  </rv>
  <rv s="0">
    <v>536870912</v>
    <v>Zambia</v>
    <v>b8b30682-32da-bc4a-79df-7634e7a4a031</v>
    <v>en-GB</v>
    <v>Map</v>
  </rv>
  <rv s="1">
    <fb>0.32063923378038406</fb>
    <v>23</v>
  </rv>
  <rv s="1">
    <fb>752618</fb>
    <v>24</v>
  </rv>
  <rv s="1">
    <fb>16000</fb>
    <v>24</v>
  </rv>
  <rv s="1">
    <fb>36.192</fb>
    <v>25</v>
  </rv>
  <rv s="1">
    <fb>260</fb>
    <v>26</v>
  </rv>
  <rv s="0">
    <v>536870912</v>
    <v>Lusaka</v>
    <v>7de4c181-8645-0103-ad1c-c0461c192a4d</v>
    <v>en-GB</v>
    <v>Map</v>
  </rv>
  <rv s="1">
    <fb>5141.134</fb>
    <v>24</v>
  </rv>
  <rv s="1">
    <fb>212.308758955396</fb>
    <v>27</v>
  </rv>
  <rv s="1">
    <fb>9.150316443162991E-2</fb>
    <v>23</v>
  </rv>
  <rv s="1">
    <fb>717.349167873017</fb>
    <v>24</v>
  </rv>
  <rv s="1">
    <fb>4.633</fb>
    <v>25</v>
  </rv>
  <rv s="1">
    <fb>0.65199153119493103</fb>
    <v>23</v>
  </rv>
  <rv s="1">
    <fb>10.563324103313899</fb>
    <v>28</v>
  </rv>
  <rv s="1">
    <fb>1.4</fb>
    <v>29</v>
  </rv>
  <rv s="1">
    <fb>23064722446.351299</fb>
    <v>30</v>
  </rv>
  <rv s="1">
    <fb>0.98715520000000001</fb>
    <v>23</v>
  </rv>
  <rv s="1">
    <fb>4.1160300000000004E-2</fb>
    <v>23</v>
  </rv>
  <rv s="2">
    <v>28</v>
    <v>21</v>
    <v>199</v>
    <v>7</v>
    <v>0</v>
    <v>Image of Zambia</v>
  </rv>
  <rv s="1">
    <fb>40.4</fb>
    <v>28</v>
  </rv>
  <rv s="0">
    <v>805306368</v>
    <v>Hakainde Hichilema (President)</v>
    <v>ea9a4668-10b5-9389-3f1d-c7669c7eea8c</v>
    <v>en-GB</v>
    <v>Generic</v>
  </rv>
  <rv s="0">
    <v>805306368</v>
    <v>Mutale Nalumango (Vice president)</v>
    <v>11442c5a-5529-5046-ffd6-2b9d141b02b2</v>
    <v>en-GB</v>
    <v>Generic</v>
  </rv>
  <rv s="3">
    <v>93</v>
  </rv>
  <rv s="4">
    <v>https://www.bing.com/search?q=zambia&amp;form=skydnc</v>
    <v>Learn more on Bing</v>
  </rv>
  <rv s="1">
    <fb>63.51</fb>
    <v>28</v>
  </rv>
  <rv s="1">
    <fb>3184470000</fb>
    <v>30</v>
  </rv>
  <rv s="1">
    <fb>213</fb>
    <v>28</v>
  </rv>
  <rv s="1">
    <fb>0.24</fb>
    <v>29</v>
  </rv>
  <rv s="3">
    <v>94</v>
  </rv>
  <rv s="1">
    <fb>0.27528931629999998</fb>
    <v>23</v>
  </rv>
  <rv s="1">
    <fb>1.1867000000000001</fb>
    <v>25</v>
  </rv>
  <rv s="1">
    <fb>20017675</fb>
    <v>24</v>
  </rv>
  <rv s="1">
    <fb>0.193</fb>
    <v>23</v>
  </rv>
  <rv s="1">
    <fb>0.44400000000000001</fb>
    <v>23</v>
  </rv>
  <rv s="1">
    <fb>0.61299999999999999</fb>
    <v>23</v>
  </rv>
  <rv s="1">
    <fb>0.74614997863769505</fb>
    <v>23</v>
  </rv>
  <rv s="0">
    <v>536870912</v>
    <v>Central Province</v>
    <v>da53850c-e534-4e9b-e487-e1fc9ffa39cf</v>
    <v>en-GB</v>
    <v>Map</v>
  </rv>
  <rv s="0">
    <v>536870912</v>
    <v>Copperbelt Province</v>
    <v>a3727fec-c04e-cd55-ad3f-0406a87a1def</v>
    <v>en-GB</v>
    <v>Map</v>
  </rv>
  <rv s="0">
    <v>536870912</v>
    <v>Eastern Province</v>
    <v>f5236972-3279-8032-2615-0730ff6c315b</v>
    <v>en-GB</v>
    <v>Map</v>
  </rv>
  <rv s="0">
    <v>536870912</v>
    <v>Luapula Province</v>
    <v>7ddedf6e-7ab2-3b8f-f8f2-ce78a7b3ee35</v>
    <v>en-GB</v>
    <v>Map</v>
  </rv>
  <rv s="0">
    <v>536870912</v>
    <v>Lusaka Province</v>
    <v>f5a2130c-e3e9-8ce4-6c96-d6378a92eff0</v>
    <v>en-GB</v>
    <v>Map</v>
  </rv>
  <rv s="0">
    <v>536870912</v>
    <v>Northern Province</v>
    <v>f86c9678-ce07-60ea-efcd-9bf324135874</v>
    <v>en-GB</v>
    <v>Map</v>
  </rv>
  <rv s="0">
    <v>536870912</v>
    <v>North-Western Province, Zambia</v>
    <v>5461b6f9-4965-a338-a8f9-06cfbab6c899</v>
    <v>en-GB</v>
    <v>Map</v>
  </rv>
  <rv s="0">
    <v>536870912</v>
    <v>Southern Province</v>
    <v>1455596d-0374-ae22-e948-fd5db0b0c3f6</v>
    <v>en-GB</v>
    <v>Map</v>
  </rv>
  <rv s="0">
    <v>536870912</v>
    <v>Western Province</v>
    <v>3dc41777-31fd-7d58-db85-8e2010136880</v>
    <v>en-GB</v>
    <v>Map</v>
  </rv>
  <rv s="0">
    <v>536870912</v>
    <v>Muchinga Province</v>
    <v>64cf481c-435e-04e7-d1ba-a054a7dd88a4</v>
    <v>en-GB</v>
    <v>Map</v>
  </rv>
  <rv s="3">
    <v>95</v>
  </rv>
  <rv s="1">
    <fb>0.161613240647138</fb>
    <v>23</v>
  </rv>
  <rv s="1">
    <fb>0.156</fb>
    <v>23</v>
  </rv>
  <rv s="1">
    <fb>0.11425000190734901</fb>
    <v>31</v>
  </rv>
  <rv s="1">
    <fb>7871713</fb>
    <v>24</v>
  </rv>
  <rv s="5">
    <v>#VALUE!</v>
    <v>202</v>
    <v>17</v>
    <v>Zambia</v>
    <v>19</v>
    <v>20</v>
    <v>Map</v>
    <v>21</v>
    <v>203</v>
    <v>en-GB</v>
    <v>b8b30682-32da-bc4a-79df-7634e7a4a031</v>
    <v>536870912</v>
    <v>1</v>
    <v>ZM</v>
    <v>1900</v>
    <v>1901</v>
    <v>1902</v>
    <v>1903</v>
    <v>1904</v>
    <v>1905</v>
    <v>1906</v>
    <v>1907</v>
    <v>1908</v>
    <v>ZMW</v>
    <v>Zambia, officially the Republic of Zambia, is a landlocked country at the crossroads of Central, Southern and East Africa. It is typically referred to being in South-Central Africa or Southern Africa. It is bordered to the north by Democratic ...</v>
    <v>1909</v>
    <v>1910</v>
    <v>1911</v>
    <v>1912</v>
    <v>1913</v>
    <v>1914</v>
    <v>1915</v>
    <v>1916</v>
    <v>1917</v>
    <v>1918</v>
    <v>1905</v>
    <v>1921</v>
    <v>1922</v>
    <v>1923</v>
    <v>1924</v>
    <v>1925</v>
    <v>1926</v>
    <v>Zambia</v>
    <v>Stand and Sing of Zambia, Proud and Free</v>
    <v>1927</v>
    <v>Zambia</v>
    <v>1928</v>
    <v>1929</v>
    <v>1930</v>
    <v>1931</v>
    <v>1932</v>
    <v>1933</v>
    <v>1407</v>
    <v>176</v>
    <v>907</v>
    <v>732</v>
    <v>1934</v>
    <v>1945</v>
    <v>1946</v>
    <v>1947</v>
    <v>1948</v>
    <v>Zambia</v>
    <v>1949</v>
    <v>mdp/vdpid/263</v>
  </rv>
  <rv s="0">
    <v>536870912</v>
    <v>Ghana</v>
    <v>4caa1a94-3f55-f5a7-8b85-5abd256a54f1</v>
    <v>en-GB</v>
    <v>Map</v>
  </rv>
  <rv s="1">
    <fb>0.68998857343763698</fb>
    <v>23</v>
  </rv>
  <rv s="1">
    <fb>238535</fb>
    <v>24</v>
  </rv>
  <rv s="1">
    <fb>29.407</fb>
    <v>25</v>
  </rv>
  <rv s="1">
    <fb>233</fb>
    <v>26</v>
  </rv>
  <rv s="0">
    <v>536870912</v>
    <v>Accra</v>
    <v>7dea44eb-65d3-ca6b-c353-eac951cbdc50</v>
    <v>en-GB</v>
    <v>Map</v>
  </rv>
  <rv s="1">
    <fb>16670.182000000001</fb>
    <v>24</v>
  </rv>
  <rv s="1">
    <fb>268.36084800436601</fb>
    <v>27</v>
  </rv>
  <rv s="1">
    <fb>7.17592284708857E-2</fb>
    <v>23</v>
  </rv>
  <rv s="1">
    <fb>351.301578961752</fb>
    <v>24</v>
  </rv>
  <rv s="1">
    <fb>3.87</fb>
    <v>25</v>
  </rv>
  <rv s="1">
    <fb>0.41159358313373501</fb>
    <v>23</v>
  </rv>
  <rv s="1">
    <fb>52.543060129263097</fb>
    <v>28</v>
  </rv>
  <rv s="1">
    <fb>66983634223.943001</fb>
    <v>30</v>
  </rv>
  <rv s="1">
    <fb>1.0484141</fb>
    <v>23</v>
  </rv>
  <rv s="1">
    <fb>0.15691769999999999</fb>
    <v>23</v>
  </rv>
  <rv s="2">
    <v>29</v>
    <v>21</v>
    <v>205</v>
    <v>7</v>
    <v>0</v>
    <v>Image of Ghana</v>
  </rv>
  <rv s="1">
    <fb>34.9</fb>
    <v>28</v>
  </rv>
  <rv s="0">
    <v>805306368</v>
    <v>Nana Akufo-Addo (President)</v>
    <v>1c37aa5e-4798-2cbf-5c8d-d3ca3ee36f01</v>
    <v>en-GB</v>
    <v>Generic</v>
  </rv>
  <rv s="0">
    <v>805306368</v>
    <v>Mahamudu Bawumia (Vice president)</v>
    <v>ce94c9a4-1d65-3e27-d4f9-f0340e274434</v>
    <v>en-GB</v>
    <v>Generic</v>
  </rv>
  <rv s="0">
    <v>805306368</v>
    <v>Gertrude Torkornoo (Chief justice)</v>
    <v>e339e2df-9b32-4664-7e6f-17b307e2d43f</v>
    <v>en-GB</v>
    <v>Generic</v>
  </rv>
  <rv s="3">
    <v>96</v>
  </rv>
  <rv s="4">
    <v>https://www.bing.com/search?q=ghana&amp;form=skydnc</v>
    <v>Learn more on Bing</v>
  </rv>
  <rv s="1">
    <fb>63.78</fb>
    <v>28</v>
  </rv>
  <rv s="1">
    <fb>3098510000</fb>
    <v>30</v>
  </rv>
  <rv s="1">
    <fb>308</fb>
    <v>28</v>
  </rv>
  <rv s="1">
    <fb>0.27</fb>
    <v>29</v>
  </rv>
  <rv s="1">
    <fb>0.36105228150000002</fb>
    <v>23</v>
  </rv>
  <rv s="1">
    <fb>0.13589999999999999</fb>
    <v>25</v>
  </rv>
  <rv s="1">
    <fb>33475870</fb>
    <v>24</v>
  </rv>
  <rv s="1">
    <fb>0.32200000000000001</fb>
    <v>23</v>
  </rv>
  <rv s="1">
    <fb>0.48599999999999999</fb>
    <v>23</v>
  </rv>
  <rv s="1">
    <fb>1.6E-2</fb>
    <v>23</v>
  </rv>
  <rv s="1">
    <fb>4.7E-2</fb>
    <v>23</v>
  </rv>
  <rv s="1">
    <fb>9.6000000000000002E-2</fb>
    <v>23</v>
  </rv>
  <rv s="1">
    <fb>0.14800000000000002</fb>
    <v>23</v>
  </rv>
  <rv s="1">
    <fb>0.67797996520996096</fb>
    <v>23</v>
  </rv>
  <rv s="0">
    <v>536870912</v>
    <v>Ashanti Region</v>
    <v>03a4bbc8-218a-4560-dc76-f52b742a183e</v>
    <v>en-GB</v>
    <v>Map</v>
  </rv>
  <rv s="0">
    <v>536870912</v>
    <v>Brong-Ahafo Region</v>
    <v>d063ec14-1baf-a6a4-0593-6143782ef01a</v>
    <v>en-GB</v>
    <v>Map</v>
  </rv>
  <rv s="0">
    <v>536870912</v>
    <v>Central Region</v>
    <v>04a9f5cc-56ee-cdc9-3b25-34ae0f54a835</v>
    <v>en-GB</v>
    <v>Map</v>
  </rv>
  <rv s="0">
    <v>536870912</v>
    <v>Eastern Region</v>
    <v>8dd7c62c-e599-708a-4b1a-72c8a568a856</v>
    <v>en-GB</v>
    <v>Map</v>
  </rv>
  <rv s="0">
    <v>536870912</v>
    <v>Greater Accra Region</v>
    <v>91f1ae15-d54e-29be-d169-d4548c5bad59</v>
    <v>en-GB</v>
    <v>Map</v>
  </rv>
  <rv s="0">
    <v>536870912</v>
    <v>Northern Region</v>
    <v>281b9874-7787-6cbe-36fc-6f1e4b5edeed</v>
    <v>en-GB</v>
    <v>Map</v>
  </rv>
  <rv s="0">
    <v>536870912</v>
    <v>Upper East Region</v>
    <v>a536de11-1bf2-b814-79bf-3bfcd2eb23da</v>
    <v>en-GB</v>
    <v>Map</v>
  </rv>
  <rv s="0">
    <v>536870912</v>
    <v>Upper West Region</v>
    <v>decfccd3-cb14-9a30-7a4f-c9f5225315dc</v>
    <v>en-GB</v>
    <v>Map</v>
  </rv>
  <rv s="0">
    <v>536870912</v>
    <v>Volta Region</v>
    <v>08e5e28e-0235-8c89-7ffb-ba81717c530a</v>
    <v>en-GB</v>
    <v>Map</v>
  </rv>
  <rv s="0">
    <v>536870912</v>
    <v>Western Region</v>
    <v>9137e271-300a-d288-dc27-09a2e8930911</v>
    <v>en-GB</v>
    <v>Map</v>
  </rv>
  <rv s="3">
    <v>97</v>
  </rv>
  <rv s="1">
    <fb>0.12569754463437299</fb>
    <v>23</v>
  </rv>
  <rv s="1">
    <fb>4.3309998512268105E-2</fb>
    <v>31</v>
  </rv>
  <rv s="1">
    <fb>17249054</fb>
    <v>24</v>
  </rv>
  <rv s="5">
    <v>#VALUE!</v>
    <v>208</v>
    <v>17</v>
    <v>Ghana</v>
    <v>19</v>
    <v>20</v>
    <v>Map</v>
    <v>21</v>
    <v>209</v>
    <v>en-GB</v>
    <v>4caa1a94-3f55-f5a7-8b85-5abd256a54f1</v>
    <v>536870912</v>
    <v>1</v>
    <v>GH</v>
    <v>1952</v>
    <v>1953</v>
    <v>1902</v>
    <v>1954</v>
    <v>1955</v>
    <v>1956</v>
    <v>1957</v>
    <v>1958</v>
    <v>1959</v>
    <v>GHS</v>
    <v>Ghana, officially the Republic of Ghana, is a country in West Africa. It abuts the Gulf of Guinea and the Atlantic Ocean to the south, sharing borders with Ivory Coast in the west, Burkina Faso in the north, and Togo in the east. Ghana covers an ...</v>
    <v>1960</v>
    <v>1961</v>
    <v>1962</v>
    <v>1963</v>
    <v>1816</v>
    <v>1964</v>
    <v>1965</v>
    <v>1966</v>
    <v>1967</v>
    <v>1968</v>
    <v>1956</v>
    <v>1972</v>
    <v>1973</v>
    <v>1974</v>
    <v>1975</v>
    <v>1976</v>
    <v>1977</v>
    <v>Ghana</v>
    <v>God Bless Our Homeland Ghana</v>
    <v>1085</v>
    <v>Ghana</v>
    <v>1978</v>
    <v>1979</v>
    <v>1980</v>
    <v>494</v>
    <v>1981</v>
    <v>1982</v>
    <v>1983</v>
    <v>1984</v>
    <v>1985</v>
    <v>1986</v>
    <v>1987</v>
    <v>1998</v>
    <v>1999</v>
    <v>1369</v>
    <v>2000</v>
    <v>Ghana</v>
    <v>2001</v>
    <v>mdp/vdpid/89</v>
  </rv>
  <rv s="0">
    <v>536870912</v>
    <v>Thailand</v>
    <v>588bd4b9-e440-b7eb-2cab-2a54c0458548</v>
    <v>en-GB</v>
    <v>Map</v>
  </rv>
  <rv s="1">
    <fb>0.43277417839456594</fb>
    <v>23</v>
  </rv>
  <rv s="1">
    <fb>513119.5</fb>
    <v>24</v>
  </rv>
  <rv s="1">
    <fb>455000</fb>
    <v>24</v>
  </rv>
  <rv s="1">
    <fb>10.343999999999999</fb>
    <v>25</v>
  </rv>
  <rv s="1">
    <fb>66</fb>
    <v>26</v>
  </rv>
  <rv s="0">
    <v>536870912</v>
    <v>Bangkok</v>
    <v>651e796f-a780-c032-4e9c-23e5f5fe5854</v>
    <v>en-GB</v>
    <v>Map</v>
  </rv>
  <rv s="1">
    <fb>283763.46100000001</fb>
    <v>24</v>
  </rv>
  <rv s="1">
    <fb>113.265649996346</fb>
    <v>27</v>
  </rv>
  <rv s="1">
    <fb>7.0672860131430508E-3</fb>
    <v>23</v>
  </rv>
  <rv s="1">
    <fb>2538.79638035364</fb>
    <v>24</v>
  </rv>
  <rv s="1">
    <fb>1.5249999999999999</fb>
    <v>25</v>
  </rv>
  <rv s="1">
    <fb>0.32157607312728798</fb>
    <v>23</v>
  </rv>
  <rv s="1">
    <fb>79.839022650550007</fb>
    <v>28</v>
  </rv>
  <rv s="1">
    <fb>543649976165.63</fb>
    <v>30</v>
  </rv>
  <rv s="1">
    <fb>0.99774360000000006</fb>
    <v>23</v>
  </rv>
  <rv s="1">
    <fb>0.49286810000000003</fb>
    <v>23</v>
  </rv>
  <rv s="2">
    <v>30</v>
    <v>21</v>
    <v>211</v>
    <v>7</v>
    <v>0</v>
    <v>Image of Thailand</v>
  </rv>
  <rv s="1">
    <fb>7.8</fb>
    <v>28</v>
  </rv>
  <rv s="0">
    <v>805306368</v>
    <v>Vajiralongkorn (Monarch)</v>
    <v>838f8fba-7ce1-3cb6-caf3-eadcdd6d67c4</v>
    <v>en-GB</v>
    <v>Generic</v>
  </rv>
  <rv s="0">
    <v>805306368</v>
    <v>Srettha Thavisin (Prime minister)</v>
    <v>df7e055c-ffb1-de44-0c65-3085de0bdc08</v>
    <v>en-GB</v>
    <v>Generic</v>
  </rv>
  <rv s="3">
    <v>98</v>
  </rv>
  <rv s="4">
    <v>https://www.bing.com/search?q=thailand&amp;form=skydnc</v>
    <v>Learn more on Bing</v>
  </rv>
  <rv s="1">
    <fb>76.930999999999997</fb>
    <v>28</v>
  </rv>
  <rv s="1">
    <fb>569228320000</fb>
    <v>30</v>
  </rv>
  <rv s="1">
    <fb>37</fb>
    <v>28</v>
  </rv>
  <rv s="3">
    <v>99</v>
  </rv>
  <rv s="1">
    <fb>0.11765354909999999</fb>
    <v>23</v>
  </rv>
  <rv s="1">
    <fb>0.80500000000000005</fb>
    <v>25</v>
  </rv>
  <rv s="1">
    <fb>71697030</fb>
    <v>24</v>
  </rv>
  <rv s="1">
    <fb>0.28100000000000003</fb>
    <v>23</v>
  </rv>
  <rv s="1">
    <fb>0.44</fb>
    <v>23</v>
  </rv>
  <rv s="1">
    <fb>7.2000000000000008E-2</fb>
    <v>23</v>
  </rv>
  <rv s="1">
    <fb>0.155</fb>
    <v>23</v>
  </rv>
  <rv s="1">
    <fb>0.67325996398925791</fb>
    <v>23</v>
  </rv>
  <rv s="0">
    <v>536870912</v>
    <v>Chiang Mai province</v>
    <v>ec21839a-048d-d7f2-68f9-73688da0c93d</v>
    <v>en-GB</v>
    <v>Map</v>
  </rv>
  <rv s="0">
    <v>536870912</v>
    <v>Chiang Rai province</v>
    <v>773cf086-b01f-6641-3201-e1cb9355ccf9</v>
    <v>en-GB</v>
    <v>Map</v>
  </rv>
  <rv s="0">
    <v>536870912</v>
    <v>Lampang province</v>
    <v>ea3b275a-ae62-b46c-be21-4f66c21cf992</v>
    <v>en-GB</v>
    <v>Map</v>
  </rv>
  <rv s="0">
    <v>536870912</v>
    <v>Lamphun province</v>
    <v>d37b9cb6-896b-23c8-17ae-5cd391241ada</v>
    <v>en-GB</v>
    <v>Map</v>
  </rv>
  <rv s="0">
    <v>536870912</v>
    <v>Mae Hong Son province</v>
    <v>220094e8-a250-8e9a-0ae9-19272c634f8b</v>
    <v>en-GB</v>
    <v>Map</v>
  </rv>
  <rv s="0">
    <v>536870912</v>
    <v>Nan province</v>
    <v>c2231910-8e0c-3f11-ee64-9812ca91010f</v>
    <v>en-GB</v>
    <v>Map</v>
  </rv>
  <rv s="0">
    <v>536870912</v>
    <v>Phayao province</v>
    <v>58fbb830-cd58-6852-5600-332a50023b7d</v>
    <v>en-GB</v>
    <v>Map</v>
  </rv>
  <rv s="0">
    <v>536870912</v>
    <v>Phrae province</v>
    <v>1c56ac66-0095-e89e-3205-89e7e4a9078c</v>
    <v>en-GB</v>
    <v>Map</v>
  </rv>
  <rv s="0">
    <v>536870912</v>
    <v>Uttaradit province</v>
    <v>7afa7c5a-244d-03f0-7fc4-689f94788bdb</v>
    <v>en-GB</v>
    <v>Map</v>
  </rv>
  <rv s="0">
    <v>536870912</v>
    <v>Kanchanaburi province</v>
    <v>78829daf-4fa5-5c2d-9f10-4da1ebbb7b07</v>
    <v>en-GB</v>
    <v>Map</v>
  </rv>
  <rv s="0">
    <v>536870912</v>
    <v>Phetchaburi province</v>
    <v>24d7d851-f000-498e-4b14-950395383091</v>
    <v>en-GB</v>
    <v>Map</v>
  </rv>
  <rv s="0">
    <v>536870912</v>
    <v>Prachuap Khiri Khan province</v>
    <v>f02632b4-4ca3-476d-b8ca-6d6eeca727b5</v>
    <v>en-GB</v>
    <v>Map</v>
  </rv>
  <rv s="0">
    <v>536870912</v>
    <v>Ratchaburi province</v>
    <v>9106e633-4925-4a04-b58f-0ed8024ae947</v>
    <v>en-GB</v>
    <v>Map</v>
  </rv>
  <rv s="0">
    <v>536870912</v>
    <v>Tak province</v>
    <v>243b2c7d-8668-e11f-6500-7bf8544652a1</v>
    <v>en-GB</v>
    <v>Map</v>
  </rv>
  <rv s="0">
    <v>536870912</v>
    <v>Amnat Charoen province</v>
    <v>a3e2255c-2d4c-6a39-ee14-acb4b82794da</v>
    <v>en-GB</v>
    <v>Map</v>
  </rv>
  <rv s="0">
    <v>536870912</v>
    <v>Buri Ram</v>
    <v>286bf73d-595c-88a0-198d-d63ade1a7db0</v>
    <v>en-GB</v>
    <v>Map</v>
  </rv>
  <rv s="0">
    <v>536870912</v>
    <v>Chaiyaphum province</v>
    <v>95db73b8-fa30-ad09-16f1-ce5277ecdcc7</v>
    <v>en-GB</v>
    <v>Map</v>
  </rv>
  <rv s="0">
    <v>536870912</v>
    <v>Kalasin province</v>
    <v>a8164165-4567-027a-d2ff-7bb056e870e8</v>
    <v>en-GB</v>
    <v>Map</v>
  </rv>
  <rv s="0">
    <v>536870912</v>
    <v>Khon Kaen province</v>
    <v>e2d66065-6e59-a164-1343-8f12f640920b</v>
    <v>en-GB</v>
    <v>Map</v>
  </rv>
  <rv s="0">
    <v>536870912</v>
    <v>Loei province</v>
    <v>e58d9875-c305-ee1f-05ef-1fdf818e52db</v>
    <v>en-GB</v>
    <v>Map</v>
  </rv>
  <rv s="0">
    <v>536870912</v>
    <v>Maha Sarakham province</v>
    <v>ed8e7a88-5ca7-1c3c-095f-53c3c392ca36</v>
    <v>en-GB</v>
    <v>Map</v>
  </rv>
  <rv s="0">
    <v>536870912</v>
    <v>Mukdahan province</v>
    <v>183e95bf-ae60-ffc8-cd43-8bd722ea5cad</v>
    <v>en-GB</v>
    <v>Map</v>
  </rv>
  <rv s="0">
    <v>536870912</v>
    <v>Nakhon Phanom province</v>
    <v>b431d58e-d6c9-cf67-b191-473f5b3d1e8d</v>
    <v>en-GB</v>
    <v>Map</v>
  </rv>
  <rv s="0">
    <v>536870912</v>
    <v>Nakhon Ratchasima province</v>
    <v>7ce7803a-8dd0-1cde-8139-69ebef62dfa9</v>
    <v>en-GB</v>
    <v>Map</v>
  </rv>
  <rv s="0">
    <v>536870912</v>
    <v>Nong Bua Lamphu province</v>
    <v>f506fb74-64c3-e442-eb93-23f39d769940</v>
    <v>en-GB</v>
    <v>Map</v>
  </rv>
  <rv s="0">
    <v>536870912</v>
    <v>Nong Khai province</v>
    <v>8c153c99-d1d5-8939-8e38-a4771dab046e</v>
    <v>en-GB</v>
    <v>Map</v>
  </rv>
  <rv s="0">
    <v>536870912</v>
    <v>Roi Et province</v>
    <v>85d9a1b9-72b1-8c2d-c8ae-a1a4ebeabff1</v>
    <v>en-GB</v>
    <v>Map</v>
  </rv>
  <rv s="0">
    <v>536870912</v>
    <v>Sakon Nakhon province</v>
    <v>643c56ea-b791-7a7b-1715-4fb369e4828b</v>
    <v>en-GB</v>
    <v>Map</v>
  </rv>
  <rv s="0">
    <v>536870912</v>
    <v>Si Sa Ket</v>
    <v>efff8ff8-a9e2-ff41-f162-5fe167bc2f68</v>
    <v>en-GB</v>
    <v>Map</v>
  </rv>
  <rv s="0">
    <v>536870912</v>
    <v>Surin province</v>
    <v>bcfc86b1-45fe-cae6-e72b-124be7c0ec4c</v>
    <v>en-GB</v>
    <v>Map</v>
  </rv>
  <rv s="0">
    <v>536870912</v>
    <v>Ubon Ratchathani province</v>
    <v>9799346e-1d7b-454c-1596-f7cfec285b4f</v>
    <v>en-GB</v>
    <v>Map</v>
  </rv>
  <rv s="0">
    <v>536870912</v>
    <v>Udon Thani province</v>
    <v>f98afd3c-06df-6455-f66f-2905e60856a2</v>
    <v>en-GB</v>
    <v>Map</v>
  </rv>
  <rv s="0">
    <v>536870912</v>
    <v>Yasothon province</v>
    <v>b691e27e-bdb8-cf25-87ee-76541e6804e2</v>
    <v>en-GB</v>
    <v>Map</v>
  </rv>
  <rv s="0">
    <v>536870912</v>
    <v>Bueng Kan province</v>
    <v>a4160bb6-525a-4048-8b1c-f189304eeb89</v>
    <v>en-GB</v>
    <v>Map</v>
  </rv>
  <rv s="0">
    <v>536870912</v>
    <v>Ang Thong province</v>
    <v>3b530508-becc-3215-2c96-0b9e1b51f154</v>
    <v>en-GB</v>
    <v>Map</v>
  </rv>
  <rv s="0">
    <v>536870912</v>
    <v>Phra Nakhon Si Ayutthaya province</v>
    <v>578e9ec0-ecf1-f532-a8a1-18a5e9597ac1</v>
    <v>en-GB</v>
    <v>Map</v>
  </rv>
  <rv s="0">
    <v>536870912</v>
    <v>Chai Nat province</v>
    <v>2ce7514f-a8ea-6fa8-4dd1-da4225bd72b8</v>
    <v>en-GB</v>
    <v>Map</v>
  </rv>
  <rv s="0">
    <v>536870912</v>
    <v>Kamphaeng Phet province</v>
    <v>b90a4bac-0833-3612-3e23-e8e94bc63851</v>
    <v>en-GB</v>
    <v>Map</v>
  </rv>
  <rv s="0">
    <v>536870912</v>
    <v>Lopburi province</v>
    <v>ceae64d6-76e9-5c56-fff7-00643272f340</v>
    <v>en-GB</v>
    <v>Map</v>
  </rv>
  <rv s="0">
    <v>536870912</v>
    <v>Nakhon Nayok province</v>
    <v>c79375e7-7f58-a4e5-8d37-2d475d0b3ade</v>
    <v>en-GB</v>
    <v>Map</v>
  </rv>
  <rv s="0">
    <v>536870912</v>
    <v>Nakhon Pathom province</v>
    <v>e0d61a62-637b-f7a9-232d-82400c4c113b</v>
    <v>en-GB</v>
    <v>Map</v>
  </rv>
  <rv s="0">
    <v>536870912</v>
    <v>Nakhon Sawan province</v>
    <v>8d29908e-40c6-7b33-244d-14818fc17c76</v>
    <v>en-GB</v>
    <v>Map</v>
  </rv>
  <rv s="0">
    <v>536870912</v>
    <v>Nonthaburi province</v>
    <v>38a59c88-5429-4d6c-b137-db4bef343bae</v>
    <v>en-GB</v>
    <v>Map</v>
  </rv>
  <rv s="0">
    <v>536870912</v>
    <v>Pathum Thani province</v>
    <v>a4631966-30fd-7622-899c-11205340b931</v>
    <v>en-GB</v>
    <v>Map</v>
  </rv>
  <rv s="0">
    <v>536870912</v>
    <v>Phetchabun province</v>
    <v>96583f01-5ecf-e761-123a-bbd7a098a0af</v>
    <v>en-GB</v>
    <v>Map</v>
  </rv>
  <rv s="0">
    <v>536870912</v>
    <v>Phichit province</v>
    <v>1df4e6ac-5ca1-5d05-bdf2-8f2a41a56be6</v>
    <v>en-GB</v>
    <v>Map</v>
  </rv>
  <rv s="0">
    <v>536870912</v>
    <v>Phitsanulok province</v>
    <v>99f5afe8-6528-aa85-8e99-e1d4b74eecb9</v>
    <v>en-GB</v>
    <v>Map</v>
  </rv>
  <rv s="0">
    <v>536870912</v>
    <v>Sukhothai province</v>
    <v>0a6402e0-1579-efc4-94ee-731b92d86d30</v>
    <v>en-GB</v>
    <v>Map</v>
  </rv>
  <rv s="0">
    <v>536870912</v>
    <v>Samut Prakan province</v>
    <v>4fca47ef-6db5-529c-d8cc-7233dae78274</v>
    <v>en-GB</v>
    <v>Map</v>
  </rv>
  <rv s="0">
    <v>536870912</v>
    <v>Samut Sakhon province</v>
    <v>e980786c-cdbc-c326-bccd-3ef129d64795</v>
    <v>en-GB</v>
    <v>Map</v>
  </rv>
  <rv s="0">
    <v>536870912</v>
    <v>Samut Songkhram province</v>
    <v>6981b8c3-86e5-2eb3-b5b0-dca3df5b623d</v>
    <v>en-GB</v>
    <v>Map</v>
  </rv>
  <rv s="0">
    <v>536870912</v>
    <v>Saraburi province</v>
    <v>fc7f8d5c-4c87-0cc6-10a0-48e2cb2cbf12</v>
    <v>en-GB</v>
    <v>Map</v>
  </rv>
  <rv s="0">
    <v>536870912</v>
    <v>Sing Buri province</v>
    <v>6130b71a-93d5-381b-8994-6c662c98368f</v>
    <v>en-GB</v>
    <v>Map</v>
  </rv>
  <rv s="0">
    <v>536870912</v>
    <v>Suphan Buri province</v>
    <v>128d66e6-6c6c-7b30-fcd2-4a52c17fba2f</v>
    <v>en-GB</v>
    <v>Map</v>
  </rv>
  <rv s="0">
    <v>536870912</v>
    <v>Uthai Thani province</v>
    <v>b43cdfd9-80ff-1611-dc6e-e1252fbdc043</v>
    <v>en-GB</v>
    <v>Map</v>
  </rv>
  <rv s="0">
    <v>536870912</v>
    <v>Chachoengsao province</v>
    <v>65d6edef-7834-54a9-e3dd-9960101fd398</v>
    <v>en-GB</v>
    <v>Map</v>
  </rv>
  <rv s="0">
    <v>536870912</v>
    <v>Chanthaburi province</v>
    <v>7e320113-f3bc-a68a-e3e2-32a306211183</v>
    <v>en-GB</v>
    <v>Map</v>
  </rv>
  <rv s="0">
    <v>536870912</v>
    <v>Chon Buri</v>
    <v>51facd2e-84fc-996e-b57b-f36d2fd58e2f</v>
    <v>en-GB</v>
    <v>Map</v>
  </rv>
  <rv s="0">
    <v>536870912</v>
    <v>Prachin Buri</v>
    <v>014a3f63-d8f1-79a4-bc41-df01b86d6dc0</v>
    <v>en-GB</v>
    <v>Map</v>
  </rv>
  <rv s="0">
    <v>536870912</v>
    <v>Rayong province</v>
    <v>e967d008-0fd5-839d-5f76-1239ea9a3d78</v>
    <v>en-GB</v>
    <v>Map</v>
  </rv>
  <rv s="0">
    <v>536870912</v>
    <v>Sa Kaeo province</v>
    <v>8822c0d1-49f1-ef37-2d74-4236bdae7db2</v>
    <v>en-GB</v>
    <v>Map</v>
  </rv>
  <rv s="0">
    <v>536870912</v>
    <v>Trat province</v>
    <v>9a550417-ad10-bbc6-94db-81ea617698ac</v>
    <v>en-GB</v>
    <v>Map</v>
  </rv>
  <rv s="0">
    <v>536870912</v>
    <v>Chumphon province</v>
    <v>f41d048f-3362-a5c8-e21b-0a64c129467e</v>
    <v>en-GB</v>
    <v>Map</v>
  </rv>
  <rv s="0">
    <v>536870912</v>
    <v>Krabi province</v>
    <v>4cd9acbf-b437-bb27-ea9a-d3d74997c2ad</v>
    <v>en-GB</v>
    <v>Map</v>
  </rv>
  <rv s="0">
    <v>536870912</v>
    <v>Nakhon Si Thammarat province</v>
    <v>bd31e26b-e9fb-5bfb-a24d-f97a2010852d</v>
    <v>en-GB</v>
    <v>Map</v>
  </rv>
  <rv s="0">
    <v>536870912</v>
    <v>Narathiwat province</v>
    <v>920b263b-f271-938d-3446-028731fe8698</v>
    <v>en-GB</v>
    <v>Map</v>
  </rv>
  <rv s="0">
    <v>536870912</v>
    <v>Pattani province</v>
    <v>19227138-e1ac-2ebe-45af-dec9111e9931</v>
    <v>en-GB</v>
    <v>Map</v>
  </rv>
  <rv s="0">
    <v>536870912</v>
    <v>Phang Nga province</v>
    <v>e6a34126-0490-3447-3fb6-fdd8bf0b7afe</v>
    <v>en-GB</v>
    <v>Map</v>
  </rv>
  <rv s="0">
    <v>536870912</v>
    <v>Phatthalung province</v>
    <v>b443801d-894b-7e2b-fe41-182a7f70dabd</v>
    <v>en-GB</v>
    <v>Map</v>
  </rv>
  <rv s="0">
    <v>536870912</v>
    <v>Ranong province</v>
    <v>fbdf6111-bf54-12d4-c6d1-95590b109932</v>
    <v>en-GB</v>
    <v>Map</v>
  </rv>
  <rv s="0">
    <v>536870912</v>
    <v>Satun province</v>
    <v>514729e9-3ba9-13c3-90e2-2b9fc1e5562f</v>
    <v>en-GB</v>
    <v>Map</v>
  </rv>
  <rv s="0">
    <v>536870912</v>
    <v>Songkhla province</v>
    <v>0e2aa654-5226-84b6-807e-5786195cb93c</v>
    <v>en-GB</v>
    <v>Map</v>
  </rv>
  <rv s="0">
    <v>536870912</v>
    <v>Surat Thani province</v>
    <v>e9f26cf5-c566-940d-61f7-5ce884ac07f3</v>
    <v>en-GB</v>
    <v>Map</v>
  </rv>
  <rv s="0">
    <v>536870912</v>
    <v>Trang province</v>
    <v>674457b4-7466-8dd8-d488-e2285a57a9a8</v>
    <v>en-GB</v>
    <v>Map</v>
  </rv>
  <rv s="0">
    <v>536870912</v>
    <v>Yala province</v>
    <v>e1a596b2-50dd-aa13-03aa-db9fe1a505e3</v>
    <v>en-GB</v>
    <v>Map</v>
  </rv>
  <rv s="3">
    <v>100</v>
  </rv>
  <rv s="1">
    <fb>0.14927746956191601</fb>
    <v>23</v>
  </rv>
  <rv s="1">
    <fb>0.29499999999999998</fb>
    <v>23</v>
  </rv>
  <rv s="1">
    <fb>7.5400000810623199E-3</fb>
    <v>31</v>
  </rv>
  <rv s="1">
    <fb>35294600</fb>
    <v>24</v>
  </rv>
  <rv s="5">
    <v>#VALUE!</v>
    <v>214</v>
    <v>17</v>
    <v>Thailand</v>
    <v>19</v>
    <v>20</v>
    <v>Map</v>
    <v>21</v>
    <v>215</v>
    <v>en-GB</v>
    <v>588bd4b9-e440-b7eb-2cab-2a54c0458548</v>
    <v>536870912</v>
    <v>1</v>
    <v>TH</v>
    <v>2004</v>
    <v>2005</v>
    <v>2006</v>
    <v>2007</v>
    <v>2008</v>
    <v>2009</v>
    <v>2010</v>
    <v>2011</v>
    <v>2012</v>
    <v>THB</v>
    <v>Thailand, officially the Kingdom of Thailand and historically known as Siam, is a country in Southeast Asia on the Indochinese Peninsula. With a population of almost 70 million, it spans 513,120 square kilometres. Thailand is bordered to the ...</v>
    <v>2013</v>
    <v>2014</v>
    <v>2015</v>
    <v>2016</v>
    <v>1659</v>
    <v>2017</v>
    <v>2018</v>
    <v>2019</v>
    <v>2020</v>
    <v>2021</v>
    <v>2009</v>
    <v>2024</v>
    <v>2025</v>
    <v>2026</v>
    <v>2027</v>
    <v>2028</v>
    <v>156</v>
    <v>Thailand</v>
    <v>Thai National Anthem</v>
    <v>2029</v>
    <v>ราชอาณาจักรไทย</v>
    <v>2030</v>
    <v>2031</v>
    <v>2032</v>
    <v>331</v>
    <v>2033</v>
    <v>2034</v>
    <v>1194</v>
    <v>2035</v>
    <v>416</v>
    <v>2036</v>
    <v>2037</v>
    <v>2113</v>
    <v>2114</v>
    <v>2115</v>
    <v>2116</v>
    <v>Thailand</v>
    <v>2117</v>
    <v>mdp/vdpid/227</v>
  </rv>
  <rv s="0">
    <v>536870912</v>
    <v>Colombia</v>
    <v>c396e3d8-2a85-d230-f691-7850536d840e</v>
    <v>en-GB</v>
    <v>Map</v>
  </rv>
  <rv s="1">
    <fb>0.40257414657503404</fb>
    <v>23</v>
  </rv>
  <rv s="1">
    <fb>1141748</fb>
    <v>24</v>
  </rv>
  <rv s="1">
    <fb>481000</fb>
    <v>24</v>
  </rv>
  <rv s="1">
    <fb>14.882</fb>
    <v>25</v>
  </rv>
  <rv s="1">
    <fb>57</fb>
    <v>26</v>
  </rv>
  <rv s="0">
    <v>536870912</v>
    <v>Bogotá</v>
    <v>66b24d5c-468c-2dd6-e6ce-34504b6f6cb4</v>
    <v>en-GB</v>
    <v>Map</v>
  </rv>
  <rv s="1">
    <fb>97813.558000000005</fb>
    <v>24</v>
  </rv>
  <rv s="1">
    <fb>140.95037394202501</fb>
    <v>27</v>
  </rv>
  <rv s="1">
    <fb>3.52549273618952E-2</fb>
    <v>23</v>
  </rv>
  <rv s="1">
    <fb>1312.1575030143699</fb>
    <v>24</v>
  </rv>
  <rv s="1">
    <fb>1.8069999999999999</fb>
    <v>25</v>
  </rv>
  <rv s="1">
    <fb>0.52703938288643504</fb>
    <v>23</v>
  </rv>
  <rv s="1">
    <fb>76.685692626893996</fb>
    <v>28</v>
  </rv>
  <rv s="1">
    <fb>0.68</fb>
    <v>29</v>
  </rv>
  <rv s="1">
    <fb>323802808108.24597</fb>
    <v>30</v>
  </rv>
  <rv s="1">
    <fb>1.1452666</fb>
    <v>23</v>
  </rv>
  <rv s="1">
    <fb>0.55327490000000001</fb>
    <v>23</v>
  </rv>
  <rv s="2">
    <v>31</v>
    <v>21</v>
    <v>217</v>
    <v>7</v>
    <v>0</v>
    <v>Image of Colombia</v>
  </rv>
  <rv s="1">
    <fb>12.2</fb>
    <v>28</v>
  </rv>
  <rv s="0">
    <v>805306368</v>
    <v>Gustavo Petro (President)</v>
    <v>6d82a058-5246-ec8e-cc68-4ec9b7022623</v>
    <v>en-GB</v>
    <v>Generic</v>
  </rv>
  <rv s="0">
    <v>805306368</v>
    <v>Francia Márquez (Vice president)</v>
    <v>31dbe672-1593-31cc-dd43-199002188cba</v>
    <v>en-GB</v>
    <v>Generic</v>
  </rv>
  <rv s="3">
    <v>101</v>
  </rv>
  <rv s="4">
    <v>https://www.bing.com/search?q=colombia&amp;form=skydnc</v>
    <v>Learn more on Bing</v>
  </rv>
  <rv s="1">
    <fb>77.108999999999995</fb>
    <v>28</v>
  </rv>
  <rv s="1">
    <fb>132040280000</fb>
    <v>30</v>
  </rv>
  <rv s="1">
    <fb>83</fb>
    <v>28</v>
  </rv>
  <rv s="1">
    <fb>1.23</fb>
    <v>29</v>
  </rv>
  <rv s="3">
    <v>102</v>
  </rv>
  <rv s="1">
    <fb>0.1829434999</fb>
    <v>23</v>
  </rv>
  <rv s="1">
    <fb>2.1848000000000001</fb>
    <v>25</v>
  </rv>
  <rv s="1">
    <fb>51874024</fb>
    <v>24</v>
  </rv>
  <rv s="1">
    <fb>0.19899999999999998</fb>
    <v>23</v>
  </rv>
  <rv s="1">
    <fb>0.39700000000000002</fb>
    <v>23</v>
  </rv>
  <rv s="1">
    <fb>1.3999999999999999E-2</fb>
    <v>23</v>
  </rv>
  <rv s="1">
    <fb>0.04</fb>
    <v>23</v>
  </rv>
  <rv s="1">
    <fb>0.126</fb>
    <v>23</v>
  </rv>
  <rv s="1">
    <fb>0.68771003723144508</fb>
    <v>23</v>
  </rv>
  <rv s="0">
    <v>536870912</v>
    <v>Amazonas Department</v>
    <v>b1142dfe-c0da-0b16-7b5b-40e1812fc5b5</v>
    <v>en-GB</v>
    <v>Map</v>
  </rv>
  <rv s="0">
    <v>536870912</v>
    <v>Antioquia Department</v>
    <v>d3614470-a93c-5d64-a636-9da2dff33c3d</v>
    <v>en-GB</v>
    <v>Map</v>
  </rv>
  <rv s="0">
    <v>536870912</v>
    <v>Arauca Department</v>
    <v>39038b52-0399-9385-24de-5d0c69b46eba</v>
    <v>en-GB</v>
    <v>Map</v>
  </rv>
  <rv s="0">
    <v>536870912</v>
    <v>Atlántico Department</v>
    <v>060406d2-f65b-ee44-bba7-291bad263612</v>
    <v>en-GB</v>
    <v>Map</v>
  </rv>
  <rv s="0">
    <v>536870912</v>
    <v>Bolívar Department</v>
    <v>38fa99f2-3e47-af72-2f25-81f620fe1128</v>
    <v>en-GB</v>
    <v>Map</v>
  </rv>
  <rv s="0">
    <v>536870912</v>
    <v>Boyacá Department</v>
    <v>951b3076-f33d-486b-9b35-d6d83aad8b98</v>
    <v>en-GB</v>
    <v>Map</v>
  </rv>
  <rv s="0">
    <v>536870912</v>
    <v>Caldas Department</v>
    <v>85871477-49bf-4c76-2b8d-3f2500f444d8</v>
    <v>en-GB</v>
    <v>Map</v>
  </rv>
  <rv s="0">
    <v>536870912</v>
    <v>Caquetá Department</v>
    <v>52c6ce36-10f4-7316-b10a-41d0eb67ac75</v>
    <v>en-GB</v>
    <v>Map</v>
  </rv>
  <rv s="0">
    <v>536870912</v>
    <v>Casanare Department</v>
    <v>e7b3ed4f-03e8-7516-f976-b525e8a0b565</v>
    <v>en-GB</v>
    <v>Map</v>
  </rv>
  <rv s="0">
    <v>536870912</v>
    <v>Cauca Department</v>
    <v>7b3864e4-af68-447f-d9bc-075dd9085ef8</v>
    <v>en-GB</v>
    <v>Map</v>
  </rv>
  <rv s="0">
    <v>536870912</v>
    <v>Cesar Department</v>
    <v>acf0353b-c9e7-bf27-fe4d-0e199bc80085</v>
    <v>en-GB</v>
    <v>Map</v>
  </rv>
  <rv s="0">
    <v>536870912</v>
    <v>Chocó Department</v>
    <v>a03f5bb0-fdf4-7ba6-1aa2-98634d5ec680</v>
    <v>en-GB</v>
    <v>Map</v>
  </rv>
  <rv s="0">
    <v>536870912</v>
    <v>Córdoba Department</v>
    <v>351fe87f-ca62-b128-b52c-3edd6fa6b80f</v>
    <v>en-GB</v>
    <v>Map</v>
  </rv>
  <rv s="0">
    <v>536870912</v>
    <v>Cundinamarca Department</v>
    <v>26fc374f-923b-d32c-4651-e3e8c06fc3ed</v>
    <v>en-GB</v>
    <v>Map</v>
  </rv>
  <rv s="0">
    <v>536870912</v>
    <v>Guainía Department</v>
    <v>8651c982-77dc-b5af-4197-627d13648685</v>
    <v>en-GB</v>
    <v>Map</v>
  </rv>
  <rv s="0">
    <v>536870912</v>
    <v>Guaviare Department</v>
    <v>fe72a3d7-3b52-1552-6e5d-28dca99e051b</v>
    <v>en-GB</v>
    <v>Map</v>
  </rv>
  <rv s="0">
    <v>536870912</v>
    <v>Huila Department</v>
    <v>2752ef70-1772-e264-2348-e4146224c108</v>
    <v>en-GB</v>
    <v>Map</v>
  </rv>
  <rv s="0">
    <v>536870912</v>
    <v>La Guajira Department</v>
    <v>5dadb66e-c4f1-8556-c08f-671a606edf84</v>
    <v>en-GB</v>
    <v>Map</v>
  </rv>
  <rv s="0">
    <v>536870912</v>
    <v>Magdalena Department</v>
    <v>dcdd93f1-b99c-7653-25fe-53654ad52fa2</v>
    <v>en-GB</v>
    <v>Map</v>
  </rv>
  <rv s="0">
    <v>536870912</v>
    <v>Meta Department</v>
    <v>30c3c263-a281-f2d2-6787-511d37d41ddf</v>
    <v>en-GB</v>
    <v>Map</v>
  </rv>
  <rv s="0">
    <v>536870912</v>
    <v>Nariño Department</v>
    <v>1b9faaa5-ba49-9e9a-6edd-39ceed297f8f</v>
    <v>en-GB</v>
    <v>Map</v>
  </rv>
  <rv s="0">
    <v>536870912</v>
    <v>Norte de Santander Department</v>
    <v>d44c8def-e6be-c3f1-ab4e-e27af99a2e0b</v>
    <v>en-GB</v>
    <v>Map</v>
  </rv>
  <rv s="0">
    <v>536870912</v>
    <v>Putumayo Department</v>
    <v>45f7bd51-6a99-6e2e-3095-604393add4b0</v>
    <v>en-GB</v>
    <v>Map</v>
  </rv>
  <rv s="0">
    <v>536870912</v>
    <v>Quindío Department</v>
    <v>0bb62acd-b714-a5dd-dc49-6f69ddaba02c</v>
    <v>en-GB</v>
    <v>Map</v>
  </rv>
  <rv s="0">
    <v>536870912</v>
    <v>Risaralda Department</v>
    <v>12859881-10e7-a44f-aa52-ed6ecbc80e7c</v>
    <v>en-GB</v>
    <v>Map</v>
  </rv>
  <rv s="0">
    <v>536870912</v>
    <v>Archipelago of Saint Andréws, Providence and Saint Catalina</v>
    <v>188ba911-2335-579f-505a-e6bde1ce992c</v>
    <v>en-GB</v>
    <v>Map</v>
  </rv>
  <rv s="0">
    <v>536870912</v>
    <v>Santander Department</v>
    <v>98fbfaa3-063d-4261-a806-2b84a0339e05</v>
    <v>en-GB</v>
    <v>Map</v>
  </rv>
  <rv s="0">
    <v>536870912</v>
    <v>Sucre Department</v>
    <v>771a5a65-ef7a-6112-a7e0-0a670038add2</v>
    <v>en-GB</v>
    <v>Map</v>
  </rv>
  <rv s="0">
    <v>536870912</v>
    <v>Tolima Department</v>
    <v>9f5d3f6f-e4de-1042-2cb7-b84911d028d4</v>
    <v>en-GB</v>
    <v>Map</v>
  </rv>
  <rv s="0">
    <v>536870912</v>
    <v>Valle del Cauca Department</v>
    <v>ce6e3742-88ee-970c-b7e9-de685afbebe8</v>
    <v>en-GB</v>
    <v>Map</v>
  </rv>
  <rv s="0">
    <v>536870912</v>
    <v>Vaupés Department</v>
    <v>54afacd5-8118-0ece-5ab8-dbab67c52f56</v>
    <v>en-GB</v>
    <v>Map</v>
  </rv>
  <rv s="0">
    <v>536870912</v>
    <v>Vichada Department</v>
    <v>17e2497e-dacc-256d-298c-9eb5d2977e40</v>
    <v>en-GB</v>
    <v>Map</v>
  </rv>
  <rv s="3">
    <v>103</v>
  </rv>
  <rv s="1">
    <fb>0.144026436439844</fb>
    <v>23</v>
  </rv>
  <rv s="1">
    <fb>0.71200000000000008</fb>
    <v>23</v>
  </rv>
  <rv s="1">
    <fb>9.7069997787475604E-2</fb>
    <v>31</v>
  </rv>
  <rv s="1">
    <fb>40827302</fb>
    <v>24</v>
  </rv>
  <rv s="5">
    <v>#VALUE!</v>
    <v>220</v>
    <v>17</v>
    <v>Colombia</v>
    <v>19</v>
    <v>20</v>
    <v>Map</v>
    <v>21</v>
    <v>38</v>
    <v>en-GB</v>
    <v>c396e3d8-2a85-d230-f691-7850536d840e</v>
    <v>536870912</v>
    <v>1</v>
    <v>CO</v>
    <v>2120</v>
    <v>2121</v>
    <v>2122</v>
    <v>2123</v>
    <v>2124</v>
    <v>2125</v>
    <v>2126</v>
    <v>2127</v>
    <v>2128</v>
    <v>COP</v>
    <v>Colombia, officially the Republic of Colombia, is a country mostly in South America with insular regions in North America. The Colombian mainland is bordered by the Caribbean Sea to the north, Venezuela to the east and northeast, Brazil to the ...</v>
    <v>2129</v>
    <v>2130</v>
    <v>2131</v>
    <v>2132</v>
    <v>2133</v>
    <v>2134</v>
    <v>2135</v>
    <v>2136</v>
    <v>2137</v>
    <v>2138</v>
    <v>2125</v>
    <v>2141</v>
    <v>2142</v>
    <v>2143</v>
    <v>2144</v>
    <v>2145</v>
    <v>2146</v>
    <v>Colombia</v>
    <v>National Anthem of Colombia</v>
    <v>2147</v>
    <v>República de Colombia</v>
    <v>2148</v>
    <v>2149</v>
    <v>2150</v>
    <v>2151</v>
    <v>2152</v>
    <v>1369</v>
    <v>2153</v>
    <v>2154</v>
    <v>783</v>
    <v>2155</v>
    <v>2156</v>
    <v>2189</v>
    <v>2190</v>
    <v>2191</v>
    <v>2192</v>
    <v>Colombia</v>
    <v>2193</v>
    <v>mdp/vdpid/51</v>
  </rv>
  <rv s="0">
    <v>536870912</v>
    <v>Malaysia</v>
    <v>b3abad47-1313-e000-0d95-f77f69e2fcdd</v>
    <v>en-GB</v>
    <v>Map</v>
  </rv>
  <rv s="1">
    <fb>0.262577994217014</fb>
    <v>23</v>
  </rv>
  <rv s="1">
    <fb>330803</fb>
    <v>24</v>
  </rv>
  <rv s="1">
    <fb>136000</fb>
    <v>24</v>
  </rv>
  <rv s="1">
    <fb>16.751999999999999</fb>
    <v>25</v>
  </rv>
  <rv s="1">
    <fb>60</fb>
    <v>26</v>
  </rv>
  <rv s="0">
    <v>536870912</v>
    <v>Kuala Lumpur</v>
    <v>22f00b26-6726-bd5c-180f-3ff38ae380f3</v>
    <v>en-GB</v>
    <v>Map</v>
  </rv>
  <rv s="1">
    <fb>248288.90299999999</fb>
    <v>24</v>
  </rv>
  <rv s="1">
    <fb>121.463089485086</fb>
    <v>27</v>
  </rv>
  <rv s="1">
    <fb>6.6289186576437599E-3</fb>
    <v>23</v>
  </rv>
  <rv s="1">
    <fb>4651.9587341816004</fb>
    <v>24</v>
  </rv>
  <rv s="1">
    <fb>2.0009999999999999</fb>
    <v>25</v>
  </rv>
  <rv s="1">
    <fb>0.67597623554253505</fb>
    <v>23</v>
  </rv>
  <rv s="1">
    <fb>96.628198897808105</fb>
    <v>28</v>
  </rv>
  <rv s="1">
    <fb>0.45</fb>
    <v>29</v>
  </rv>
  <rv s="1">
    <fb>364701517787.84399</fb>
    <v>30</v>
  </rv>
  <rv s="1">
    <fb>1.052916</fb>
    <v>23</v>
  </rv>
  <rv s="1">
    <fb>0.45125390000000004</fb>
    <v>23</v>
  </rv>
  <rv s="2">
    <v>32</v>
    <v>21</v>
    <v>222</v>
    <v>7</v>
    <v>0</v>
    <v>Image of Malaysia</v>
  </rv>
  <rv s="1">
    <fb>6.7</fb>
    <v>28</v>
  </rv>
  <rv s="0">
    <v>805306368</v>
    <v>Abdullah of Pahang (Yang di-Pertuan Agong)</v>
    <v>6a422b48-a7d4-e27a-b096-ef9fbb32091f</v>
    <v>en-GB</v>
    <v>Generic</v>
  </rv>
  <rv s="0">
    <v>805306368</v>
    <v>Anwar Ibrahim (Prime minister)</v>
    <v>f9e60a62-71ef-3f6b-17a3-8c09746c314e</v>
    <v>en-GB</v>
    <v>Generic</v>
  </rv>
  <rv s="0">
    <v>805306368</v>
    <v>Tengku Maimun Tuan Mat (Chief justice)</v>
    <v>8e31488f-7ea5-088d-7464-18cb11f0e5e1</v>
    <v>en-GB</v>
    <v>Generic</v>
  </rv>
  <rv s="3">
    <v>104</v>
  </rv>
  <rv s="4">
    <v>https://www.bing.com/search?q=malaysia&amp;form=skydnc</v>
    <v>Learn more on Bing</v>
  </rv>
  <rv s="1">
    <fb>75.997</fb>
    <v>28</v>
  </rv>
  <rv s="1">
    <fb>403957380000</fb>
    <v>30</v>
  </rv>
  <rv s="3">
    <v>105</v>
  </rv>
  <rv s="1">
    <fb>0.36668219639999999</fb>
    <v>23</v>
  </rv>
  <rv s="1">
    <fb>1.5132000000000001</fb>
    <v>25</v>
  </rv>
  <rv s="1">
    <fb>33938221</fb>
    <v>24</v>
  </rv>
  <rv s="1">
    <fb>0.22</fb>
    <v>23</v>
  </rv>
  <rv s="1">
    <fb>0.313</fb>
    <v>23</v>
  </rv>
  <rv s="1">
    <fb>0.47299999999999998</fb>
    <v>23</v>
  </rv>
  <rv s="1">
    <fb>0.64289001464843809</fb>
    <v>23</v>
  </rv>
  <rv s="0">
    <v>536870912</v>
    <v>Johor</v>
    <v>592580f7-38da-e7c1-18ba-b603c80b3d69</v>
    <v>en-GB</v>
    <v>Map</v>
  </rv>
  <rv s="0">
    <v>536870912</v>
    <v>Kedah</v>
    <v>1ad802ca-b889-4b0f-9d8c-d335fad09909</v>
    <v>en-GB</v>
    <v>Map</v>
  </rv>
  <rv s="0">
    <v>536870912</v>
    <v>Kelantan</v>
    <v>4ce27f56-2eb0-d77a-ba8c-f8a03a225785</v>
    <v>en-GB</v>
    <v>Map</v>
  </rv>
  <rv s="0">
    <v>536870912</v>
    <v>Malacca</v>
    <v>44a9355d-c135-72b5-fc60-4291a89e003e</v>
    <v>en-GB</v>
    <v>Map</v>
  </rv>
  <rv s="0">
    <v>536870912</v>
    <v>Negeri Sembilan</v>
    <v>db3e30e6-d597-cb37-b5d7-d3dd4e8b5d00</v>
    <v>en-GB</v>
    <v>Map</v>
  </rv>
  <rv s="0">
    <v>536870912</v>
    <v>Pahang</v>
    <v>829da6d6-c70a-85d9-8d5d-b70db574854d</v>
    <v>en-GB</v>
    <v>Map</v>
  </rv>
  <rv s="0">
    <v>536870912</v>
    <v>Perak</v>
    <v>6ca4b1a2-6a13-0976-d0f4-e53c93091316</v>
    <v>en-GB</v>
    <v>Map</v>
  </rv>
  <rv s="0">
    <v>536870912</v>
    <v>Perlis</v>
    <v>671c3535-7aad-076b-5860-99706390b32b</v>
    <v>en-GB</v>
    <v>Map</v>
  </rv>
  <rv s="0">
    <v>536870912</v>
    <v>Penang</v>
    <v>bf464054-864b-9148-4d71-cc74f94e1588</v>
    <v>en-GB</v>
    <v>Map</v>
  </rv>
  <rv s="0">
    <v>536870912</v>
    <v>Sabah</v>
    <v>6441d726-276d-e074-b446-2e6612c2e9e2</v>
    <v>en-GB</v>
    <v>Map</v>
  </rv>
  <rv s="0">
    <v>536870912</v>
    <v>Sarawak</v>
    <v>dce6889b-8572-6739-b867-e448e9f0fc11</v>
    <v>en-GB</v>
    <v>Map</v>
  </rv>
  <rv s="0">
    <v>536870912</v>
    <v>Selangor</v>
    <v>c58b8d2f-8526-6b7e-ae27-d302d98eb422</v>
    <v>en-GB</v>
    <v>Map</v>
  </rv>
  <rv s="0">
    <v>536870912</v>
    <v>Terengganu</v>
    <v>4c426c92-33a4-e12c-382a-d84a8509dfa2</v>
    <v>en-GB</v>
    <v>Map</v>
  </rv>
  <rv s="0">
    <v>536870912</v>
    <v>Labuan</v>
    <v>c205ca77-748f-befb-6130-2a7a0eb87dbc</v>
    <v>en-GB</v>
    <v>Map</v>
  </rv>
  <rv s="0">
    <v>536870912</v>
    <v>Putrajaya</v>
    <v>703ccf1a-052c-03ee-0599-1ef25799d8dc</v>
    <v>en-GB</v>
    <v>Map</v>
  </rv>
  <rv s="3">
    <v>106</v>
  </rv>
  <rv s="1">
    <fb>0.12029692391138701</fb>
    <v>23</v>
  </rv>
  <rv s="1">
    <fb>0.38700000000000001</fb>
    <v>23</v>
  </rv>
  <rv s="1">
    <fb>3.32399988174438E-2</fb>
    <v>31</v>
  </rv>
  <rv s="1">
    <fb>24475766</fb>
    <v>24</v>
  </rv>
  <rv s="5">
    <v>#VALUE!</v>
    <v>225</v>
    <v>17</v>
    <v>Malaysia</v>
    <v>19</v>
    <v>20</v>
    <v>Map</v>
    <v>21</v>
    <v>226</v>
    <v>en-GB</v>
    <v>b3abad47-1313-e000-0d95-f77f69e2fcdd</v>
    <v>536870912</v>
    <v>1</v>
    <v>MY</v>
    <v>2196</v>
    <v>2197</v>
    <v>2198</v>
    <v>2199</v>
    <v>2200</v>
    <v>2201</v>
    <v>2202</v>
    <v>2203</v>
    <v>2204</v>
    <v>MYR</v>
    <v>Malaysia is a country in Southeast Asia. The federal constitutional monarchy consists of 13 states and three federal territories, separated by the South China Sea into two regions: Peninsular Malaysia and Borneo's East Malaysia. Peninsular ...</v>
    <v>2205</v>
    <v>2206</v>
    <v>2207</v>
    <v>2208</v>
    <v>2209</v>
    <v>2210</v>
    <v>2211</v>
    <v>2212</v>
    <v>2213</v>
    <v>2214</v>
    <v>2201</v>
    <v>2218</v>
    <v>2219</v>
    <v>2220</v>
    <v>2221</v>
    <v>325</v>
    <v>14</v>
    <v>Malaysia</v>
    <v>Negaraku</v>
    <v>2222</v>
    <v>Malaysia</v>
    <v>2223</v>
    <v>2224</v>
    <v>2225</v>
    <v>2226</v>
    <v>2227</v>
    <v>2228</v>
    <v>1544</v>
    <v>604</v>
    <v>605</v>
    <v>1986</v>
    <v>2229</v>
    <v>2245</v>
    <v>2246</v>
    <v>2247</v>
    <v>2248</v>
    <v>Malaysia</v>
    <v>2249</v>
    <v>mdp/vdpid/167</v>
  </rv>
  <rv s="0">
    <v>536870912</v>
    <v>Russia</v>
    <v>ed4fce79-8ad4-352b-205b-e4db36c49bbe</v>
    <v>en-GB</v>
    <v>Map</v>
  </rv>
  <rv s="1">
    <fb>0.13294470341402198</fb>
    <v>23</v>
  </rv>
  <rv s="1">
    <fb>17075400</fb>
    <v>24</v>
  </rv>
  <rv s="1">
    <fb>1454000</fb>
    <v>24</v>
  </rv>
  <rv s="1">
    <fb>11.5</fb>
    <v>25</v>
  </rv>
  <rv s="1">
    <fb>7</fb>
    <v>26</v>
  </rv>
  <rv s="0">
    <v>536870912</v>
    <v>Moscow</v>
    <v>6bb559e5-6af9-adf8-d8bc-7f999aba8a3a</v>
    <v>en-GB</v>
    <v>Map</v>
  </rv>
  <rv s="1">
    <fb>1732026.7760000001</fb>
    <v>24</v>
  </rv>
  <rv s="1">
    <fb>180.74643865422601</fb>
    <v>27</v>
  </rv>
  <rv s="1">
    <fb>4.4703597689969995E-2</fb>
    <v>23</v>
  </rv>
  <rv s="1">
    <fb>6602.6575252928196</fb>
    <v>24</v>
  </rv>
  <rv s="1">
    <fb>1.57</fb>
    <v>25</v>
  </rv>
  <rv s="1">
    <fb>0.49758561923004796</fb>
    <v>23</v>
  </rv>
  <rv s="1">
    <fb>92.142875817828696</fb>
    <v>28</v>
  </rv>
  <rv s="1">
    <fb>0.59</fb>
    <v>29</v>
  </rv>
  <rv s="1">
    <fb>1699876578871.3501</fb>
    <v>30</v>
  </rv>
  <rv s="1">
    <fb>1.0258246</fb>
    <v>23</v>
  </rv>
  <rv s="1">
    <fb>0.81909310000000002</fb>
    <v>23</v>
  </rv>
  <rv s="2">
    <v>33</v>
    <v>21</v>
    <v>228</v>
    <v>7</v>
    <v>0</v>
    <v>Image of Russia</v>
  </rv>
  <rv s="1">
    <fb>6.1</fb>
    <v>28</v>
  </rv>
  <rv s="0">
    <v>805306368</v>
    <v>Vladimir Putin (President)</v>
    <v>60d41b9e-06ae-967b-bcc5-97ad4a13d29c</v>
    <v>en-GB</v>
    <v>Generic</v>
  </rv>
  <rv s="0">
    <v>805306368</v>
    <v>Mikhail Mishustin (Prime minister)</v>
    <v>8176b935-a6dc-cfbe-2565-cfb891845a4a</v>
    <v>en-GB</v>
    <v>Generic</v>
  </rv>
  <rv s="3">
    <v>107</v>
  </rv>
  <rv s="4">
    <v>https://www.bing.com/search?q=russia&amp;form=skydnc</v>
    <v>Learn more on Bing</v>
  </rv>
  <rv s="1">
    <fb>72.657317073170702</fb>
    <v>28</v>
  </rv>
  <rv s="1">
    <fb>576116340000</fb>
    <v>30</v>
  </rv>
  <rv s="1">
    <fb>0.53</fb>
    <v>29</v>
  </rv>
  <rv s="3">
    <v>108</v>
  </rv>
  <rv s="1">
    <fb>0.36436404289999996</fb>
    <v>23</v>
  </rv>
  <rv s="1">
    <fb>4.0138999999999996</fb>
    <v>25</v>
  </rv>
  <rv s="1">
    <fb>143555736</fb>
    <v>24</v>
  </rv>
  <rv s="1">
    <fb>0.214</fb>
    <v>23</v>
  </rv>
  <rv s="1">
    <fb>0.45100000000000001</fb>
    <v>23</v>
  </rv>
  <rv s="1">
    <fb>0.11199999999999999</fb>
    <v>23</v>
  </rv>
  <rv s="1">
    <fb>0.152</fb>
    <v>23</v>
  </rv>
  <rv s="1">
    <fb>0.61800998687744102</fb>
    <v>23</v>
  </rv>
  <rv s="0">
    <v>536870912</v>
    <v>Adygea</v>
    <v>22b5ba45-672e-34b8-e6f1-db4a112d6473</v>
    <v>en-GB</v>
    <v>Map</v>
  </rv>
  <rv s="0">
    <v>536870912</v>
    <v>Altai Republic</v>
    <v>bc671e26-2d75-8823-293a-5af58859f724</v>
    <v>en-GB</v>
    <v>Map</v>
  </rv>
  <rv s="0">
    <v>536870912</v>
    <v>Bashkortostan</v>
    <v>fc6eab09-3383-820f-1442-4f6dde32cbf9</v>
    <v>en-GB</v>
    <v>Map</v>
  </rv>
  <rv s="0">
    <v>536870912</v>
    <v>Buryatia</v>
    <v>559aae54-84df-2df7-b208-d0e2975a541f</v>
    <v>en-GB</v>
    <v>Map</v>
  </rv>
  <rv s="0">
    <v>536870912</v>
    <v>Dagestan</v>
    <v>7be0631e-08a6-71a2-bd8f-1be3fab541d4</v>
    <v>en-GB</v>
    <v>Map</v>
  </rv>
  <rv s="0">
    <v>536870912</v>
    <v>Ingushetia</v>
    <v>d71ef53a-a58c-2149-fc5b-7f305c67d703</v>
    <v>en-GB</v>
    <v>Map</v>
  </rv>
  <rv s="0">
    <v>536870912</v>
    <v>Kabardino-Balkaria</v>
    <v>3c3eefab-1013-5556-2903-4a792d0de818</v>
    <v>en-GB</v>
    <v>Map</v>
  </rv>
  <rv s="0">
    <v>536870912</v>
    <v>Kalmykia</v>
    <v>aa5d46bb-1a45-ccab-629e-32a57e11433b</v>
    <v>en-GB</v>
    <v>Map</v>
  </rv>
  <rv s="0">
    <v>536870912</v>
    <v>Karachay-Cherkess Republic</v>
    <v>427be6f6-6a91-8144-0b4b-023b249fb86c</v>
    <v>en-GB</v>
    <v>Map</v>
  </rv>
  <rv s="0">
    <v>536870912</v>
    <v>Komi Republic</v>
    <v>7ef61531-763c-4148-8cc5-3804e7ea0b0f</v>
    <v>en-GB</v>
    <v>Map</v>
  </rv>
  <rv s="0">
    <v>536870912</v>
    <v>Stavropol Krai</v>
    <v>cea31d3e-370c-d7b9-8aa9-739d9a55a85a</v>
    <v>en-GB</v>
    <v>Map</v>
  </rv>
  <rv s="0">
    <v>536870912</v>
    <v>Mari El Republic</v>
    <v>b89c03bf-1661-bc0b-45ea-52497ba4afaf</v>
    <v>en-GB</v>
    <v>Map</v>
  </rv>
  <rv s="0">
    <v>536870912</v>
    <v>Mordovia</v>
    <v>f239c732-02c7-4a65-ceef-e3e0f395c4ad</v>
    <v>en-GB</v>
    <v>Map</v>
  </rv>
  <rv s="0">
    <v>536870912</v>
    <v>Sakha Republic</v>
    <v>ea625ee4-93bc-476d-b81d-2daeb4e75cc9</v>
    <v>en-GB</v>
    <v>Map</v>
  </rv>
  <rv s="0">
    <v>536870912</v>
    <v>North Ossetia–Alania</v>
    <v>d769211e-6a13-19e2-34f9-58681d88ee0e</v>
    <v>en-GB</v>
    <v>Map</v>
  </rv>
  <rv s="0">
    <v>536870912</v>
    <v>Republic of Tatarstan</v>
    <v>7e36bead-7c24-03eb-3164-2a047e5b7eb1</v>
    <v>en-GB</v>
    <v>Map</v>
  </rv>
  <rv s="0">
    <v>536870912</v>
    <v>Tuva Republic</v>
    <v>ab07bfe8-07ff-28f8-5b60-d4cd5e7f48f8</v>
    <v>en-GB</v>
    <v>Map</v>
  </rv>
  <rv s="0">
    <v>536870912</v>
    <v>Udmurt Republic</v>
    <v>9650b146-7f52-f62d-cc53-c0f71081c647</v>
    <v>en-GB</v>
    <v>Map</v>
  </rv>
  <rv s="0">
    <v>536870912</v>
    <v>Khakassia</v>
    <v>f1e1928b-1461-ec9b-f1f0-d161dfb0ded0</v>
    <v>en-GB</v>
    <v>Map</v>
  </rv>
  <rv s="0">
    <v>536870912</v>
    <v>Chechen Republic</v>
    <v>380a5b31-8fbf-1061-698e-34d4218fc514</v>
    <v>en-GB</v>
    <v>Map</v>
  </rv>
  <rv s="0">
    <v>536870912</v>
    <v>Chuvash Republic</v>
    <v>52dde999-303c-705c-0053-8cd4a44ea3bc</v>
    <v>en-GB</v>
    <v>Map</v>
  </rv>
  <rv s="0">
    <v>536870912</v>
    <v>Altai Krai</v>
    <v>5e9c8636-bfc7-6ace-eac3-4751db61d1cd</v>
    <v>en-GB</v>
    <v>Map</v>
  </rv>
  <rv s="0">
    <v>536870912</v>
    <v>Krasnodar Krai</v>
    <v>9a429c3b-d4ba-835f-1b73-b43e11683d61</v>
    <v>en-GB</v>
    <v>Map</v>
  </rv>
  <rv s="0">
    <v>536870912</v>
    <v>Krasnoyarsk Krai</v>
    <v>1266f13e-65bc-fc05-ccd0-3c7a17af0597</v>
    <v>en-GB</v>
    <v>Map</v>
  </rv>
  <rv s="0">
    <v>536870912</v>
    <v>Primorsky Krai</v>
    <v>c162694d-0600-3d2a-14ab-bd32888d7c8d</v>
    <v>en-GB</v>
    <v>Map</v>
  </rv>
  <rv s="0">
    <v>536870912</v>
    <v>Khabarovsk Krai</v>
    <v>02068939-5788-e619-fddd-7743d37b74b3</v>
    <v>en-GB</v>
    <v>Map</v>
  </rv>
  <rv s="0">
    <v>536870912</v>
    <v>Amur Oblast</v>
    <v>706fd605-8507-bdd1-46b4-ee14136bf6f2</v>
    <v>en-GB</v>
    <v>Map</v>
  </rv>
  <rv s="0">
    <v>536870912</v>
    <v>Astrakhan Oblast</v>
    <v>06c7a94b-2d3b-41f7-ad05-8d46bb820ade</v>
    <v>en-GB</v>
    <v>Map</v>
  </rv>
  <rv s="0">
    <v>536870912</v>
    <v>Arkhangelsk Oblast</v>
    <v>a26f0229-f4b7-1b73-1448-9522bf6b8a00</v>
    <v>en-GB</v>
    <v>Map</v>
  </rv>
  <rv s="0">
    <v>536870912</v>
    <v>Belgorod Oblast</v>
    <v>c8940f0f-9335-1cda-1a75-5dd0ab1960ff</v>
    <v>en-GB</v>
    <v>Map</v>
  </rv>
  <rv s="0">
    <v>536870912</v>
    <v>Bryansk Oblast</v>
    <v>0ea1957d-9d7f-b8a7-f59b-31b5d6b1bd4a</v>
    <v>en-GB</v>
    <v>Map</v>
  </rv>
  <rv s="0">
    <v>536870912</v>
    <v>Vladimir Oblast</v>
    <v>2d317c56-15fe-4a06-56e0-02319a666d05</v>
    <v>en-GB</v>
    <v>Map</v>
  </rv>
  <rv s="0">
    <v>536870912</v>
    <v>Volgograd Oblast</v>
    <v>8b9d97f0-f2de-ac3e-5891-976a9a8b1e60</v>
    <v>en-GB</v>
    <v>Map</v>
  </rv>
  <rv s="0">
    <v>536870912</v>
    <v>Vologda Oblast</v>
    <v>e52cd8ce-a2fe-316d-8b57-f4e3b77333a5</v>
    <v>en-GB</v>
    <v>Map</v>
  </rv>
  <rv s="0">
    <v>536870912</v>
    <v>Voronezh Oblast</v>
    <v>9b7449fa-9d99-9753-8580-fc09a3e938a1</v>
    <v>en-GB</v>
    <v>Map</v>
  </rv>
  <rv s="0">
    <v>536870912</v>
    <v>Ivanovo Oblast</v>
    <v>fdcd3a68-b12f-1397-beb5-b43095d4606b</v>
    <v>en-GB</v>
    <v>Map</v>
  </rv>
  <rv s="0">
    <v>536870912</v>
    <v>Irkutsk Oblast</v>
    <v>d1d27863-f692-cd79-ec4a-a224cb9b6b50</v>
    <v>en-GB</v>
    <v>Map</v>
  </rv>
  <rv s="0">
    <v>536870912</v>
    <v>Kaliningrad Oblast</v>
    <v>7898a7d2-2c53-4ac9-fd66-da04a64ed92e</v>
    <v>en-GB</v>
    <v>Map</v>
  </rv>
  <rv s="0">
    <v>536870912</v>
    <v>Kaluga Oblast</v>
    <v>97df7123-82c1-1ae8-dc29-631fa213b57f</v>
    <v>en-GB</v>
    <v>Map</v>
  </rv>
  <rv s="0">
    <v>536870912</v>
    <v>Kamchatka Krai</v>
    <v>aa601ace-14aa-0457-d7e0-cc6046c92351</v>
    <v>en-GB</v>
    <v>Map</v>
  </rv>
  <rv s="0">
    <v>536870912</v>
    <v>Kemerovo Oblast — Kuzbass</v>
    <v>1e6a003a-be48-9fa5-55bd-e117a8409e45</v>
    <v>en-GB</v>
    <v>Map</v>
  </rv>
  <rv s="0">
    <v>536870912</v>
    <v>Kirov Oblast</v>
    <v>d59795b1-20b4-27f8-b756-5227d25439ae</v>
    <v>en-GB</v>
    <v>Map</v>
  </rv>
  <rv s="0">
    <v>536870912</v>
    <v>Kostroma Oblast</v>
    <v>48255075-9db6-a984-2d1d-fcf0441e427b</v>
    <v>en-GB</v>
    <v>Map</v>
  </rv>
  <rv s="0">
    <v>536870912</v>
    <v>Kurgan Oblast</v>
    <v>903834e8-fe8c-1307-487f-0fb6d8993461</v>
    <v>en-GB</v>
    <v>Map</v>
  </rv>
  <rv s="0">
    <v>536870912</v>
    <v>Kursk Oblast</v>
    <v>567e1124-acb2-49af-175b-c71b4a0ba198</v>
    <v>en-GB</v>
    <v>Map</v>
  </rv>
  <rv s="0">
    <v>536870912</v>
    <v>Leningrad Oblast</v>
    <v>5c4a620f-878c-b7a4-a401-7f5115731d25</v>
    <v>en-GB</v>
    <v>Map</v>
  </rv>
  <rv s="0">
    <v>536870912</v>
    <v>Lipetsk Oblast</v>
    <v>f35c04f7-4cb7-0802-ca04-755f7af52074</v>
    <v>en-GB</v>
    <v>Map</v>
  </rv>
  <rv s="0">
    <v>536870912</v>
    <v>Magadan Oblast</v>
    <v>41a617f0-e934-53ad-bb6c-2cac390b18ba</v>
    <v>en-GB</v>
    <v>Map</v>
  </rv>
  <rv s="0">
    <v>536870912</v>
    <v>Moscow Oblast</v>
    <v>dd63de90-3429-69f1-11c7-7129ec818a44</v>
    <v>en-GB</v>
    <v>Map</v>
  </rv>
  <rv s="0">
    <v>536870912</v>
    <v>Murmansk Oblast</v>
    <v>07a783e3-274d-ec11-cee4-83081096a87f</v>
    <v>en-GB</v>
    <v>Map</v>
  </rv>
  <rv s="0">
    <v>536870912</v>
    <v>Nizhny Novgorod Oblast</v>
    <v>691cbf3e-b13a-27a2-730d-d3a89a54588c</v>
    <v>en-GB</v>
    <v>Map</v>
  </rv>
  <rv s="0">
    <v>536870912</v>
    <v>Novgorod Oblast</v>
    <v>5c6f11f1-917e-4dd9-5f0f-bca854810e3e</v>
    <v>en-GB</v>
    <v>Map</v>
  </rv>
  <rv s="0">
    <v>536870912</v>
    <v>Novosibirsk Oblast</v>
    <v>e05e3666-c6d4-b98c-cf0b-3f8fbdcca509</v>
    <v>en-GB</v>
    <v>Map</v>
  </rv>
  <rv s="0">
    <v>536870912</v>
    <v>Omsk Oblast</v>
    <v>ca626861-e115-9a15-2bb4-9047d7b785cd</v>
    <v>en-GB</v>
    <v>Map</v>
  </rv>
  <rv s="0">
    <v>536870912</v>
    <v>Orenburg Oblast</v>
    <v>e416ef3d-74dd-73c7-82c5-e10e02791bfb</v>
    <v>en-GB</v>
    <v>Map</v>
  </rv>
  <rv s="0">
    <v>536870912</v>
    <v>Oryol Oblast</v>
    <v>30918ef9-6129-11eb-d922-92a0eda65b46</v>
    <v>en-GB</v>
    <v>Map</v>
  </rv>
  <rv s="0">
    <v>536870912</v>
    <v>Penza Oblast</v>
    <v>6037735b-86a2-89e3-37b1-b7b82ed427b8</v>
    <v>en-GB</v>
    <v>Map</v>
  </rv>
  <rv s="0">
    <v>536870912</v>
    <v>Perm Krai</v>
    <v>e3254562-12b4-8af6-5efc-c33e6b4cc2fd</v>
    <v>en-GB</v>
    <v>Map</v>
  </rv>
  <rv s="0">
    <v>536870912</v>
    <v>Pskov Oblast</v>
    <v>c4c338de-2857-ea26-c274-85903024dee2</v>
    <v>en-GB</v>
    <v>Map</v>
  </rv>
  <rv s="0">
    <v>536870912</v>
    <v>Rostov Oblast</v>
    <v>05c23ef3-37da-92dc-0d82-db4e339caaa8</v>
    <v>en-GB</v>
    <v>Map</v>
  </rv>
  <rv s="0">
    <v>536870912</v>
    <v>Ryazan Oblast</v>
    <v>6c69b62c-3503-7ba4-5d89-faeb0fc23ab3</v>
    <v>en-GB</v>
    <v>Map</v>
  </rv>
  <rv s="0">
    <v>536870912</v>
    <v>Samara Oblast</v>
    <v>13d9bea7-a7c1-1b2c-7fb1-e678ddcd7a71</v>
    <v>en-GB</v>
    <v>Map</v>
  </rv>
  <rv s="0">
    <v>536870912</v>
    <v>Saratov Oblast</v>
    <v>a391453d-4362-449f-bbe1-00b8176ec2f8</v>
    <v>en-GB</v>
    <v>Map</v>
  </rv>
  <rv s="0">
    <v>536870912</v>
    <v>Sakhalin Oblast</v>
    <v>a0ca8508-79a7-09d7-1e4f-84e80916d921</v>
    <v>en-GB</v>
    <v>Map</v>
  </rv>
  <rv s="0">
    <v>536870912</v>
    <v>Sverdlovsk Oblast</v>
    <v>32643100-03ea-0c14-f58e-a7d70c8c1468</v>
    <v>en-GB</v>
    <v>Map</v>
  </rv>
  <rv s="0">
    <v>536870912</v>
    <v>Smolensk Oblast</v>
    <v>d2bbaf83-1065-8b46-d8df-55a0e9dd6b3a</v>
    <v>en-GB</v>
    <v>Map</v>
  </rv>
  <rv s="0">
    <v>536870912</v>
    <v>Tambov Oblast</v>
    <v>c8c484f3-ed59-31b5-c134-bc324e7837a7</v>
    <v>en-GB</v>
    <v>Map</v>
  </rv>
  <rv s="0">
    <v>536870912</v>
    <v>Tver Oblast</v>
    <v>43dbfe25-b444-4ee4-6a06-4a0c84faf831</v>
    <v>en-GB</v>
    <v>Map</v>
  </rv>
  <rv s="0">
    <v>536870912</v>
    <v>Tomsk Oblast</v>
    <v>4833e982-a51c-b27a-99ba-c7aa39fdbfc5</v>
    <v>en-GB</v>
    <v>Map</v>
  </rv>
  <rv s="0">
    <v>536870912</v>
    <v>Tula Oblast</v>
    <v>06958213-9024-c72f-be1d-870a43124549</v>
    <v>en-GB</v>
    <v>Map</v>
  </rv>
  <rv s="0">
    <v>536870912</v>
    <v>Tyumen Oblast</v>
    <v>f7074e1e-5809-6c44-a836-391d78cc63b0</v>
    <v>en-GB</v>
    <v>Map</v>
  </rv>
  <rv s="0">
    <v>536870912</v>
    <v>Ulyanovsk Oblast</v>
    <v>285ad0e8-dfc5-6c4f-f919-783c565347c2</v>
    <v>en-GB</v>
    <v>Map</v>
  </rv>
  <rv s="0">
    <v>536870912</v>
    <v>Chelyabinsk Oblast</v>
    <v>e8506c94-c78a-be96-22a5-f42d90ce4d85</v>
    <v>en-GB</v>
    <v>Map</v>
  </rv>
  <rv s="0">
    <v>536870912</v>
    <v>Zabaykalsky Krai</v>
    <v>4eec5a15-6252-a5ba-a675-32f7c3941986</v>
    <v>en-GB</v>
    <v>Map</v>
  </rv>
  <rv s="0">
    <v>536870912</v>
    <v>Yaroslavl Oblast</v>
    <v>78a787d0-5bd7-369e-abec-20334f55f284</v>
    <v>en-GB</v>
    <v>Map</v>
  </rv>
  <rv s="0">
    <v>536870912</v>
    <v>Saint Petersburg</v>
    <v>e3ed1086-8cd2-4813-dfa1-22d6666852c7</v>
    <v>en-GB</v>
    <v>Map</v>
  </rv>
  <rv s="0">
    <v>536870912</v>
    <v>Sevastopol</v>
    <v>1d4e43aa-65a2-a88a-3324-a9ac6e098708</v>
    <v>en-GB</v>
    <v>Map</v>
  </rv>
  <rv s="0">
    <v>536870912</v>
    <v>Jewish Autonomous Oblast</v>
    <v>f238d267-34ac-88dc-5e18-ecd8a1d9f1bd</v>
    <v>en-GB</v>
    <v>Map</v>
  </rv>
  <rv s="0">
    <v>536870912</v>
    <v>Nenets Autonomous Okrug</v>
    <v>0bfd44fb-94fd-9862-0994-343325ef0e56</v>
    <v>en-GB</v>
    <v>Map</v>
  </rv>
  <rv s="0">
    <v>536870912</v>
    <v>Khanty-Mansi Autonomous Okrug</v>
    <v>c54c2f51-aac8-6ea4-fc82-3027ba8cc45b</v>
    <v>en-GB</v>
    <v>Map</v>
  </rv>
  <rv s="0">
    <v>536870912</v>
    <v>Chukotka Autonomous Okrug</v>
    <v>32d0b1a4-54c8-f9af-b97c-f05f93680504</v>
    <v>en-GB</v>
    <v>Map</v>
  </rv>
  <rv s="0">
    <v>536870912</v>
    <v>Yamalo-Nenets Autonomous Okrug</v>
    <v>9ad3fb88-2ff4-83f3-32a9-b85ad7f10c6c</v>
    <v>en-GB</v>
    <v>Map</v>
  </rv>
  <rv s="3">
    <v>109</v>
  </rv>
  <rv s="1">
    <fb>0.11384595754929799</fb>
    <v>23</v>
  </rv>
  <rv s="3">
    <v>110</v>
  </rv>
  <rv s="1">
    <fb>4.5850000381469698E-2</fb>
    <v>31</v>
  </rv>
  <rv s="1">
    <fb>107683889</fb>
    <v>24</v>
  </rv>
  <rv s="6">
    <v>#VALUE!</v>
    <v>231</v>
    <v>37</v>
    <v>Russia</v>
    <v>19</v>
    <v>20</v>
    <v>Map</v>
    <v>21</v>
    <v>232</v>
    <v>en-GB</v>
    <v>ed4fce79-8ad4-352b-205b-e4db36c49bbe</v>
    <v>536870912</v>
    <v>1</v>
    <v>RU</v>
    <v>2252</v>
    <v>2253</v>
    <v>2254</v>
    <v>2255</v>
    <v>2256</v>
    <v>2257</v>
    <v>2258</v>
    <v>2259</v>
    <v>2260</v>
    <v>RUB</v>
    <v>Russia, or the Russian Federation, is a country spanning Eastern Europe and Northern Asia. It is the largest country in the world by area, extends across eleven time zones, and shares land boundaries with fourteen countries. It is the world's ...</v>
    <v>2261</v>
    <v>2262</v>
    <v>2263</v>
    <v>2264</v>
    <v>2265</v>
    <v>2266</v>
    <v>2267</v>
    <v>2268</v>
    <v>2269</v>
    <v>2270</v>
    <v>2257</v>
    <v>2273</v>
    <v>2274</v>
    <v>2275</v>
    <v>2276</v>
    <v>594</v>
    <v>2277</v>
    <v>Russia</v>
    <v>National anthem of Russia</v>
    <v>2278</v>
    <v>Российская Федерация</v>
    <v>2279</v>
    <v>2280</v>
    <v>2281</v>
    <v>2282</v>
    <v>1475</v>
    <v>2283</v>
    <v>176</v>
    <v>1091</v>
    <v>2284</v>
    <v>2285</v>
    <v>2286</v>
    <v>2369</v>
    <v>2370</v>
    <v>2371</v>
    <v>414</v>
    <v>2372</v>
    <v>Russia</v>
    <v>2373</v>
    <v>mdp/vdpid/203</v>
  </rv>
  <rv s="0">
    <v>536870912</v>
    <v>Philippines</v>
    <v>fe47e182-43d6-4546-8bee-86609d6dd805</v>
    <v>en-GB</v>
    <v>Map</v>
  </rv>
  <rv s="1">
    <fb>0.41721165777911901</fb>
    <v>23</v>
  </rv>
  <rv s="1">
    <fb>343448</fb>
    <v>24</v>
  </rv>
  <rv s="1">
    <fb>153000</fb>
    <v>24</v>
  </rv>
  <rv s="1">
    <fb>20.545999999999999</fb>
    <v>25</v>
  </rv>
  <rv s="1">
    <fb>63</fb>
    <v>26</v>
  </rv>
  <rv s="0">
    <v>536870912</v>
    <v>Manila</v>
    <v>33b0f709-fe63-e51f-6893-aa4d29b074e5</v>
    <v>en-GB</v>
    <v>Map</v>
  </rv>
  <rv s="1">
    <fb>122287.11599999999</fb>
    <v>24</v>
  </rv>
  <rv s="1">
    <fb>129.61325724947901</fb>
    <v>27</v>
  </rv>
  <rv s="1">
    <fb>2.4802785871650902E-2</fb>
    <v>23</v>
  </rv>
  <rv s="1">
    <fb>696.34678005973694</fb>
    <v>24</v>
  </rv>
  <rv s="1">
    <fb>2.5760000000000001</fb>
    <v>25</v>
  </rv>
  <rv s="1">
    <fb>0.27769393299124701</fb>
    <v>23</v>
  </rv>
  <rv s="1">
    <fb>62.434896292186799</fb>
    <v>28</v>
  </rv>
  <rv s="1">
    <fb>0.86</fb>
    <v>29</v>
  </rv>
  <rv s="1">
    <fb>376795508679.67603</fb>
    <v>30</v>
  </rv>
  <rv s="1">
    <fb>1.0750976999999999</fb>
    <v>23</v>
  </rv>
  <rv s="1">
    <fb>0.35475459999999998</fb>
    <v>23</v>
  </rv>
  <rv s="2">
    <v>34</v>
    <v>21</v>
    <v>234</v>
    <v>7</v>
    <v>0</v>
    <v>Image of Philippines</v>
  </rv>
  <rv s="1">
    <fb>22.5</fb>
    <v>28</v>
  </rv>
  <rv s="0">
    <v>536870912</v>
    <v>Quezon City</v>
    <v>5e001b49-2fd0-4f45-a43f-6c8cdf9ee04c</v>
    <v>en-GB</v>
    <v>Map</v>
  </rv>
  <rv s="0">
    <v>805306368</v>
    <v>Bongbong Marcos (President)</v>
    <v>f7c45c07-8e0a-4068-b1e9-b2253baca0e4</v>
    <v>en-GB</v>
    <v>Generic</v>
  </rv>
  <rv s="0">
    <v>805306368</v>
    <v>Sara Duterte (Vice president)</v>
    <v>0cce571a-fcbe-deed-21b5-93ccb00a9659</v>
    <v>en-GB</v>
    <v>Generic</v>
  </rv>
  <rv s="0">
    <v>805306368</v>
    <v>Martin Romualdez (Speaker)</v>
    <v>3897d44f-0f8c-3aa3-1122-6253bf831d7f</v>
    <v>en-GB</v>
    <v>Generic</v>
  </rv>
  <rv s="0">
    <v>805306368</v>
    <v>Alexander Gesmundo (Chief justice)</v>
    <v>0c0b44c1-58c1-0d6f-bc59-db94bbe6aba7</v>
    <v>en-GB</v>
    <v>Generic</v>
  </rv>
  <rv s="3">
    <v>111</v>
  </rv>
  <rv s="4">
    <v>https://www.bing.com/search?q=philippines&amp;form=skydnc</v>
    <v>Learn more on Bing</v>
  </rv>
  <rv s="1">
    <fb>71.094999999999999</fb>
    <v>28</v>
  </rv>
  <rv s="1">
    <fb>275302190000</fb>
    <v>30</v>
  </rv>
  <rv s="1">
    <fb>121</fb>
    <v>28</v>
  </rv>
  <rv s="1">
    <fb>1.1200000000000001</fb>
    <v>29</v>
  </rv>
  <rv s="3">
    <v>112</v>
  </rv>
  <rv s="1">
    <fb>0.53544594130000001</fb>
    <v>23</v>
  </rv>
  <rv s="1">
    <fb>0.60040000000000004</fb>
    <v>25</v>
  </rv>
  <rv s="1">
    <fb>115559009</fb>
    <v>24</v>
  </rv>
  <rv s="1">
    <fb>0.20699999999999999</fb>
    <v>23</v>
  </rv>
  <rv s="1">
    <fb>0.34799999999999998</fb>
    <v>23</v>
  </rv>
  <rv s="1">
    <fb>0.50900000000000001</fb>
    <v>23</v>
  </rv>
  <rv s="1">
    <fb>5.7000000000000002E-2</fb>
    <v>23</v>
  </rv>
  <rv s="1">
    <fb>9.3000000000000013E-2</fb>
    <v>23</v>
  </rv>
  <rv s="1">
    <fb>0.59620998382568402</fb>
    <v>23</v>
  </rv>
  <rv s="0">
    <v>536870912</v>
    <v>Metro Manila</v>
    <v>e5a6d40a-2913-d8a4-ff60-8a8e01d06a21</v>
    <v>en-GB</v>
    <v>Map</v>
  </rv>
  <rv s="3">
    <v>113</v>
  </rv>
  <rv s="1">
    <fb>0.14047533279066099</fb>
    <v>23</v>
  </rv>
  <rv s="3">
    <v>114</v>
  </rv>
  <rv s="1">
    <fb>0.43099999999999999</fb>
    <v>23</v>
  </rv>
  <rv s="1">
    <fb>2.1500000953674298E-2</fb>
    <v>31</v>
  </rv>
  <rv s="1">
    <fb>50975903</fb>
    <v>24</v>
  </rv>
  <rv s="6">
    <v>#VALUE!</v>
    <v>237</v>
    <v>37</v>
    <v>Philippines</v>
    <v>19</v>
    <v>20</v>
    <v>Map</v>
    <v>21</v>
    <v>238</v>
    <v>en-GB</v>
    <v>fe47e182-43d6-4546-8bee-86609d6dd805</v>
    <v>536870912</v>
    <v>1</v>
    <v>PH</v>
    <v>2376</v>
    <v>2377</v>
    <v>2378</v>
    <v>2379</v>
    <v>2380</v>
    <v>2381</v>
    <v>2382</v>
    <v>2383</v>
    <v>2384</v>
    <v>PHP</v>
    <v>The Philippines, officially the Republic of the Philippines, is an archipelagic country in Southeast Asia. In the western Pacific Ocean, it consists of 7,641 islands which are broadly categorized in three main geographical divisions from north ...</v>
    <v>2385</v>
    <v>2386</v>
    <v>2387</v>
    <v>2388</v>
    <v>2389</v>
    <v>2390</v>
    <v>2391</v>
    <v>2392</v>
    <v>2393</v>
    <v>2394</v>
    <v>2395</v>
    <v>2400</v>
    <v>2401</v>
    <v>2402</v>
    <v>2403</v>
    <v>2404</v>
    <v>2405</v>
    <v>Philippines</v>
    <v>Lupang Hinirang</v>
    <v>2406</v>
    <v>Republic of the Philippines</v>
    <v>2407</v>
    <v>2408</v>
    <v>2409</v>
    <v>2410</v>
    <v>2411</v>
    <v>2412</v>
    <v>1544</v>
    <v>2413</v>
    <v>2414</v>
    <v>1605</v>
    <v>2415</v>
    <v>2417</v>
    <v>2418</v>
    <v>2419</v>
    <v>2420</v>
    <v>2421</v>
    <v>Philippines</v>
    <v>2422</v>
    <v>mdp/vdpid/201</v>
  </rv>
</rvData>
</file>

<file path=xl/richData/rdrichvaluestructure.xml><?xml version="1.0" encoding="utf-8"?>
<rvStructures xmlns="http://schemas.microsoft.com/office/spreadsheetml/2017/richdata" count="9">
  <s t="_linkedentity2">
    <k n="%EntityServiceId" t="i"/>
    <k n="_DisplayString" t="s"/>
    <k n="%EntityId" t="s"/>
    <k n="%EntityCulture" t="s"/>
    <k n="_Icon" t="s"/>
  </s>
  <s t="_formattednumber">
    <k n="_Format" t="spb"/>
  </s>
  <s t="_webimage">
    <k n="WebImageIdentifier" t="i"/>
    <k n="_Provider" t="spb"/>
    <k n="Attribution" t="spb"/>
    <k n="CalcOrigin" t="i"/>
    <k n="ComputedImage" t="b"/>
    <k n="Text" t="s"/>
  </s>
  <s t="_array">
    <k n="array" t="a"/>
  </s>
  <s t="_hyperlink">
    <k n="Address" t="s"/>
    <k n="Text"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Minimum wage"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otal tax rate" t="r"/>
    <k n="Unemployment rate" t="r"/>
    <k n="UniqueName" t="s"/>
    <k n="Urban population" t="r"/>
    <k n="VDPID/VSID" t="s"/>
  </s>
  <s t="_linkedentity2core">
    <k n="_CRID" t="e"/>
    <k n="_Attribution" t="spb"/>
    <k n="_Display" t="spb"/>
    <k n="_DisplayString" t="s"/>
    <k n="_Flags" t="spb"/>
    <k n="_Format" t="spb"/>
    <k n="_Icon" t="s"/>
    <k n="_Provider" t="spb"/>
    <k n="_SubLabel" t="spb"/>
    <k n="%EntityCulture" t="s"/>
    <k n="%EntityId" t="s"/>
    <k n="%EntityServiceId" t="i"/>
    <k n="%IsRefreshable" t="b"/>
    <k n="Abbreviation" t="s"/>
    <k n="Agricultural land (%)" t="r"/>
    <k n="Area" t="r"/>
    <k n="Armed forces size" t="r"/>
    <k n="Birth rate" t="r"/>
    <k n="Calling code" t="r"/>
    <k n="Capital/Major City" t="r"/>
    <k n="Carbon dioxide emissions" t="r"/>
    <k n="CPI" t="r"/>
    <k n="CPI Change (%)" t="r"/>
    <k n="Currency code" t="s"/>
    <k n="Description" t="s"/>
    <k n="Electric power consumption" t="r"/>
    <k n="Fertility rate" t="r"/>
    <k n="Forested area (%)" t="r"/>
    <k n="Fossil fuel energy consumption" t="r"/>
    <k n="Gasoline price" t="r"/>
    <k n="GDP" t="r"/>
    <k n="Gross primary education enrollment (%)" t="r"/>
    <k n="Gross tertiary education enrollment (%)" t="r"/>
    <k n="Image" t="r"/>
    <k n="Infant mortality" t="r"/>
    <k n="Largest city" t="r"/>
    <k n="Leader(s)" t="r"/>
    <k n="LearnMoreOnLink" t="r"/>
    <k n="Life expectancy" t="r"/>
    <k n="Market cap of listed companies" t="r"/>
    <k n="Maternal mortality ratio" t="r"/>
    <k n="Name" t="s"/>
    <k n="National anthem" t="s"/>
    <k n="Official language" t="r"/>
    <k n="Official name" t="s"/>
    <k n="Out of pocket health expenditure (%)" t="r"/>
    <k n="Physicians per thousand" t="r"/>
    <k n="Population" t="r"/>
    <k n="Population: Income share fourth 20%" t="r"/>
    <k n="Population: Income share highest 10%" t="r"/>
    <k n="Population: Income share highest 20%" t="r"/>
    <k n="Population: Income share lowest 10%" t="r"/>
    <k n="Population: Income share lowest 20%" t="r"/>
    <k n="Population: Income share second 20%" t="r"/>
    <k n="Population: Income share third 20%" t="r"/>
    <k n="Population: Labor force participation (%)" t="r"/>
    <k n="Subdivisions" t="r"/>
    <k n="Tax revenue (%)" t="r"/>
    <k n="Time zone(s)" t="r"/>
    <k n="Total tax rate" t="r"/>
    <k n="Unemployment rate" t="r"/>
    <k n="UniqueName" t="s"/>
    <k n="Urban population" t="r"/>
    <k n="VDPID/VSID" t="s"/>
  </s>
</rvStructures>
</file>

<file path=xl/richData/rdsupportingpropertybag.xml><?xml version="1.0" encoding="utf-8"?>
<supportingPropertyBags xmlns="http://schemas.microsoft.com/office/spreadsheetml/2017/richdata2">
  <spbArrays count="4">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4">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a count="62">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a>
    <a count="63">
      <v t="s">%EntityServiceId</v>
      <v t="s">%IsRefreshable</v>
      <v t="s">%EntityCulture</v>
      <v t="s">%EntityId</v>
      <v t="s">_Icon</v>
      <v t="s">_Provider</v>
      <v t="s">_Attribution</v>
      <v t="s">_Display</v>
      <v t="s">Name</v>
      <v t="s">_Format</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a>
  </spbArrays>
  <spbData count="239">
    <spb s="0">
      <v xml:space="preserve">data.worldbank.org	</v>
      <v xml:space="preserve">	</v>
      <v xml:space="preserve">http://data.worldbank.org/indicator/FP.CPI.TOTL	</v>
      <v xml:space="preserve">	</v>
    </spb>
    <spb s="0">
      <v xml:space="preserve">Wikipedia	Cia	travel.state.gov	</v>
      <v xml:space="preserve">CC-BY-SA			</v>
      <v xml:space="preserve">http://en.wikipedia.org/wiki/Australia	https://www.cia.gov/library/publications/the-world-factbook/geos/as.html?Transportation	https://travel.state.gov/content/travel/en/international-travel/International-Travel-Country-Information-Pages/Australia.html	</v>
      <v xml:space="preserve">http://creativecommons.org/licenses/by-sa/3.0/			</v>
    </spb>
    <spb s="0">
      <v xml:space="preserve">Wikipedia	</v>
      <v xml:space="preserve">CC BY-SA 3.0	</v>
      <v xml:space="preserve">https://en.wikipedia.org/wiki/Australia	</v>
      <v xml:space="preserve">https://creativecommons.org/licenses/by-sa/3.0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http://en.wikipedia.org/wiki/Australia	</v>
      <v xml:space="preserve">http://creativecommons.org/licenses/by-sa/3.0/	</v>
    </spb>
    <spb s="0">
      <v xml:space="preserve">Cia	</v>
      <v xml:space="preserve">	</v>
      <v xml:space="preserve">https://www.cia.gov/library/publications/the-world-factbook/geos/as.html?Transportation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http://data.worldbank.org/indicator/SL.TLF.CACT.ZS	</v>
      <v xml:space="preserve">	</v>
    </spb>
    <spb s="1">
      <v>0</v>
      <v>1</v>
      <v>2</v>
      <v>2</v>
      <v>3</v>
      <v>2</v>
      <v>2</v>
      <v>2</v>
      <v>4</v>
      <v>2</v>
      <v>2</v>
      <v>4</v>
      <v>2</v>
      <v>2</v>
      <v>5</v>
      <v>6</v>
      <v>1</v>
      <v>5</v>
      <v>7</v>
      <v>2</v>
      <v>5</v>
      <v>8</v>
      <v>9</v>
      <v>10</v>
      <v>5</v>
      <v>5</v>
      <v>2</v>
      <v>5</v>
      <v>11</v>
      <v>12</v>
      <v>13</v>
      <v>14</v>
      <v>5</v>
      <v>1</v>
      <v>5</v>
      <v>5</v>
      <v>5</v>
      <v>5</v>
      <v>5</v>
      <v>5</v>
      <v>5</v>
      <v>5</v>
      <v>5</v>
      <v>5</v>
      <v>15</v>
    </spb>
    <spb s="2">
      <v>0</v>
      <v>Name</v>
      <v>LearnMoreOnLink</v>
    </spb>
    <spb s="3">
      <v>0</v>
      <v>0</v>
      <v>0</v>
    </spb>
    <spb s="4">
      <v>18</v>
      <v>18</v>
      <v>18</v>
    </spb>
    <spb s="5">
      <v>1</v>
      <v>2</v>
    </spb>
    <spb s="6">
      <v>https://www.bing.com</v>
      <v>https://www.bing.com/th?id=Ga%5Cbing_yt.png&amp;w=100&amp;h=40&amp;c=0&amp;pid=0.1</v>
      <v>Powered by Bing</v>
    </spb>
    <spb s="7">
      <v>2019</v>
      <v>2019</v>
      <v>square km</v>
      <v>per thousand (2018)</v>
      <v>2022</v>
      <v>2019</v>
      <v>2018</v>
      <v>per liter (2016)</v>
      <v>2019</v>
      <v>years (2018)</v>
      <v>2018</v>
      <v>per thousand (2018)</v>
      <v>2019</v>
      <v>2017</v>
      <v>2016</v>
      <v>2019</v>
      <v>2016</v>
      <v>2017</v>
      <v>kilotons per year (2016)</v>
      <v>deaths per 100,000 (2017)</v>
      <v>kWh (2014)</v>
      <v>2015</v>
      <v>2019</v>
      <v>2014</v>
      <v>2014</v>
      <v>2014</v>
      <v>2014</v>
      <v>2014</v>
      <v>2014</v>
      <v>2014</v>
      <v>2014</v>
      <v>2017</v>
      <v>2017</v>
      <v>2019</v>
    </spb>
    <spb s="8">
      <v>3</v>
    </spb>
    <spb s="8">
      <v>4</v>
    </spb>
    <spb s="8">
      <v>5</v>
    </spb>
    <spb s="8">
      <v>6</v>
    </spb>
    <spb s="8">
      <v>7</v>
    </spb>
    <spb s="8">
      <v>8</v>
    </spb>
    <spb s="8">
      <v>9</v>
    </spb>
    <spb s="8">
      <v>10</v>
    </spb>
    <spb s="8">
      <v>11</v>
    </spb>
    <spb s="0">
      <v xml:space="preserve">Wikipedia	Cia	travel.state.gov	</v>
      <v xml:space="preserve">CC-BY-SA			</v>
      <v xml:space="preserve">http://en.wikipedia.org/wiki/Indonesia	https://www.cia.gov/library/publications/the-world-factbook/geos/id.html?Transportation	https://travel.state.gov/content/travel/en/international-travel/International-Travel-Country-Information-Pages/Indonesia.html	</v>
      <v xml:space="preserve">http://creativecommons.org/licenses/by-sa/3.0/			</v>
    </spb>
    <spb s="0">
      <v xml:space="preserve">Wikipedia	</v>
      <v xml:space="preserve">CC BY-SA 3.0	</v>
      <v xml:space="preserve">https://en.wikipedia.org/wiki/Indonesia	</v>
      <v xml:space="preserve">https://creativecommons.org/licenses/by-sa/3.0	</v>
    </spb>
    <spb s="0">
      <v xml:space="preserve">Wikipedia	</v>
      <v xml:space="preserve">CC-BY-SA	</v>
      <v xml:space="preserve">http://en.wikipedia.org/wiki/Indonesia	</v>
      <v xml:space="preserve">http://creativecommons.org/licenses/by-sa/3.0/	</v>
    </spb>
    <spb s="0">
      <v xml:space="preserve">Cia	</v>
      <v xml:space="preserve">	</v>
      <v xml:space="preserve">https://www.cia.gov/library/publications/the-world-factbook/geos/id.html?Transportation	</v>
      <v xml:space="preserve">	</v>
    </spb>
    <spb s="1">
      <v>0</v>
      <v>32</v>
      <v>33</v>
      <v>33</v>
      <v>3</v>
      <v>33</v>
      <v>33</v>
      <v>33</v>
      <v>34</v>
      <v>33</v>
      <v>33</v>
      <v>34</v>
      <v>33</v>
      <v>33</v>
      <v>35</v>
      <v>6</v>
      <v>32</v>
      <v>35</v>
      <v>7</v>
      <v>33</v>
      <v>35</v>
      <v>8</v>
      <v>9</v>
      <v>10</v>
      <v>35</v>
      <v>35</v>
      <v>33</v>
      <v>35</v>
      <v>11</v>
      <v>12</v>
      <v>13</v>
      <v>14</v>
      <v>35</v>
      <v>32</v>
      <v>35</v>
      <v>35</v>
      <v>35</v>
      <v>35</v>
      <v>35</v>
      <v>35</v>
      <v>35</v>
      <v>35</v>
      <v>35</v>
      <v>35</v>
      <v>15</v>
    </spb>
    <spb s="2">
      <v>1</v>
      <v>Name</v>
      <v>LearnMoreOnLink</v>
    </spb>
    <spb s="7">
      <v>2019</v>
      <v>2019</v>
      <v>square km</v>
      <v>per thousand (2018)</v>
      <v>2022</v>
      <v>2019</v>
      <v>2018</v>
      <v>per liter (2016)</v>
      <v>2019</v>
      <v>years (2018)</v>
      <v>2018</v>
      <v>per thousand (2018)</v>
      <v>2019</v>
      <v>2017</v>
      <v>2016</v>
      <v>2019</v>
      <v>2016</v>
      <v>2018</v>
      <v>kilotons per year (2016)</v>
      <v>deaths per 100,000 (2017)</v>
      <v>kWh (2014)</v>
      <v>2014</v>
      <v>2019</v>
      <v>2018</v>
      <v>2018</v>
      <v>2018</v>
      <v>2018</v>
      <v>2018</v>
      <v>2015</v>
      <v>2018</v>
      <v>2018</v>
      <v>2018</v>
      <v>2018</v>
      <v>2019</v>
    </spb>
    <spb s="0">
      <v xml:space="preserve">Wikipedia	Cia	travel.state.gov	</v>
      <v xml:space="preserve">CC-BY-SA			</v>
      <v xml:space="preserve">http://en.wikipedia.org/wiki/Japan	https://www.cia.gov/library/publications/the-world-factbook/geos/ja.html?Transportation	https://travel.state.gov/content/travel/en/international-travel/International-Travel-Country-Information-Pages/Japan.html	</v>
      <v xml:space="preserve">http://creativecommons.org/licenses/by-sa/3.0/			</v>
    </spb>
    <spb s="0">
      <v xml:space="preserve">Wikipedia	</v>
      <v xml:space="preserve">CC BY-SA 3.0	</v>
      <v xml:space="preserve">https://en.wikipedia.org/wiki/Japan	</v>
      <v xml:space="preserve">https://creativecommons.org/licenses/by-sa/3.0	</v>
    </spb>
    <spb s="0">
      <v xml:space="preserve">Wikipedia	</v>
      <v xml:space="preserve">CC-BY-SA	</v>
      <v xml:space="preserve">http://en.wikipedia.org/wiki/Japan	</v>
      <v xml:space="preserve">http://creativecommons.org/licenses/by-sa/3.0/	</v>
    </spb>
    <spb s="0">
      <v xml:space="preserve">Cia	</v>
      <v xml:space="preserve">	</v>
      <v xml:space="preserve">https://www.cia.gov/library/publications/the-world-factbook/geos/ja.html?Transportation	</v>
      <v xml:space="preserve">	</v>
    </spb>
    <spb s="1">
      <v>0</v>
      <v>39</v>
      <v>40</v>
      <v>40</v>
      <v>3</v>
      <v>40</v>
      <v>40</v>
      <v>40</v>
      <v>41</v>
      <v>40</v>
      <v>40</v>
      <v>41</v>
      <v>40</v>
      <v>40</v>
      <v>42</v>
      <v>6</v>
      <v>39</v>
      <v>42</v>
      <v>7</v>
      <v>40</v>
      <v>42</v>
      <v>8</v>
      <v>9</v>
      <v>10</v>
      <v>42</v>
      <v>42</v>
      <v>40</v>
      <v>42</v>
      <v>11</v>
      <v>12</v>
      <v>13</v>
      <v>14</v>
      <v>42</v>
      <v>39</v>
      <v>42</v>
      <v>42</v>
      <v>42</v>
      <v>42</v>
      <v>42</v>
      <v>42</v>
      <v>42</v>
      <v>42</v>
      <v>42</v>
      <v>42</v>
      <v>15</v>
    </spb>
    <spb s="7">
      <v>2019</v>
      <v>2019</v>
      <v>square km</v>
      <v>per thousand (2018)</v>
      <v>2022</v>
      <v>2019</v>
      <v>2018</v>
      <v>per liter (2016)</v>
      <v>2019</v>
      <v>years (2018)</v>
      <v>2018</v>
      <v>per thousand (2018)</v>
      <v>2019</v>
      <v>2017</v>
      <v>2016</v>
      <v>2019</v>
      <v>2016</v>
      <v>2016</v>
      <v>kilotons per year (2016)</v>
      <v>deaths per 100,000 (2017)</v>
      <v>kWh (2014)</v>
      <v>2015</v>
      <v>2019</v>
      <v>2013</v>
      <v>2013</v>
      <v>2013</v>
      <v>2013</v>
      <v>2013</v>
      <v>2015</v>
      <v>2013</v>
      <v>2013</v>
      <v>2015</v>
      <v>2015</v>
      <v>2019</v>
    </spb>
    <spb s="0">
      <v xml:space="preserve">Wikipedia	travel.state.gov	</v>
      <v xml:space="preserve">CC-BY-SA		</v>
      <v xml:space="preserve">http://en.wikipedia.org/wiki/South_Korea	https://travel.state.gov/content/travel/en/international-travel/International-Travel-Country-Information-Pages/SouthKorea.html	</v>
      <v xml:space="preserve">http://creativecommons.org/licenses/by-sa/3.0/		</v>
    </spb>
    <spb s="0">
      <v xml:space="preserve">Wikipedia	</v>
      <v xml:space="preserve">CC BY-SA 3.0	</v>
      <v xml:space="preserve">https://en.wikipedia.org/wiki/South_Korea	</v>
      <v xml:space="preserve">https://creativecommons.org/licenses/by-sa/3.0	</v>
    </spb>
    <spb s="0">
      <v xml:space="preserve">Wikipedia	</v>
      <v xml:space="preserve">CC-BY-SA	</v>
      <v xml:space="preserve">http://en.wikipedia.org/wiki/South_Korea	</v>
      <v xml:space="preserve">http://creativecommons.org/licenses/by-sa/3.0/	</v>
    </spb>
    <spb s="0">
      <v xml:space="preserve">Cia	</v>
      <v xml:space="preserve">	</v>
      <v xml:space="preserve">https://www.cia.gov/library/publications/the-world-factbook/geos/ks.html?Transportation	</v>
      <v xml:space="preserve">	</v>
    </spb>
    <spb s="0">
      <v xml:space="preserve">Wikipedia	Cia	travel.state.gov	</v>
      <v xml:space="preserve">CC-BY-SA			</v>
      <v xml:space="preserve">http://en.wikipedia.org/wiki/South_Korea	https://www.cia.gov/library/publications/the-world-factbook/geos/ks.html?Transportation	https://travel.state.gov/content/travel/en/international-travel/International-Travel-Country-Information-Pages/SouthKorea.html	</v>
      <v xml:space="preserve">http://creativecommons.org/licenses/by-sa/3.0/			</v>
    </spb>
    <spb s="1">
      <v>0</v>
      <v>45</v>
      <v>46</v>
      <v>46</v>
      <v>3</v>
      <v>46</v>
      <v>46</v>
      <v>46</v>
      <v>47</v>
      <v>46</v>
      <v>46</v>
      <v>47</v>
      <v>46</v>
      <v>46</v>
      <v>48</v>
      <v>6</v>
      <v>49</v>
      <v>48</v>
      <v>7</v>
      <v>46</v>
      <v>48</v>
      <v>8</v>
      <v>9</v>
      <v>10</v>
      <v>48</v>
      <v>48</v>
      <v>46</v>
      <v>48</v>
      <v>11</v>
      <v>12</v>
      <v>13</v>
      <v>14</v>
      <v>48</v>
      <v>49</v>
      <v>48</v>
      <v>48</v>
      <v>48</v>
      <v>48</v>
      <v>48</v>
      <v>48</v>
      <v>48</v>
      <v>48</v>
      <v>48</v>
      <v>48</v>
      <v>15</v>
    </spb>
    <spb s="7">
      <v>2019</v>
      <v>2017</v>
      <v>square km</v>
      <v>per thousand (2018)</v>
      <v>2022</v>
      <v>2019</v>
      <v>2018</v>
      <v>per liter (2016)</v>
      <v>2019</v>
      <v>years (2018)</v>
      <v>2018</v>
      <v>per thousand (2018)</v>
      <v>2019</v>
      <v>2017</v>
      <v>2016</v>
      <v>2019</v>
      <v>2016</v>
      <v>2017</v>
      <v>kilotons per year (2016)</v>
      <v>deaths per 100,000 (2017)</v>
      <v>kWh (2014)</v>
      <v>2015</v>
      <v>2018</v>
      <v>2012</v>
      <v>2012</v>
      <v>2012</v>
      <v>2012</v>
      <v>2012</v>
      <v>2015</v>
      <v>2012</v>
      <v>2012</v>
      <v>2017</v>
      <v>2017</v>
      <v>2019</v>
    </spb>
    <spb s="0">
      <v xml:space="preserve">Wikipedia	travel.state.gov	</v>
      <v xml:space="preserve">CC-BY-SA		</v>
      <v xml:space="preserve">http://en.wikipedia.org/wiki/China	https://travel.state.gov/content/travel/en/international-travel/International-Travel-Country-Information-Pages/China.html	</v>
      <v xml:space="preserve">http://creativecommons.org/licenses/by-sa/3.0/		</v>
    </spb>
    <spb s="0">
      <v xml:space="preserve">Wikipedia	</v>
      <v xml:space="preserve">CC BY-SA 3.0	</v>
      <v xml:space="preserve">https://en.wikipedia.org/wiki/China	</v>
      <v xml:space="preserve">https://creativecommons.org/licenses/by-sa/3.0	</v>
    </spb>
    <spb s="0">
      <v xml:space="preserve">Wikipedia	</v>
      <v xml:space="preserve">CC-BY-SA	</v>
      <v xml:space="preserve">http://en.wikipedia.org/wiki/China	</v>
      <v xml:space="preserve">http://creativecommons.org/licenses/by-sa/3.0/	</v>
    </spb>
    <spb s="0">
      <v xml:space="preserve">Cia	</v>
      <v xml:space="preserve">	</v>
      <v xml:space="preserve">https://www.cia.gov/library/publications/the-world-factbook/geos/ch.html?Transportation	</v>
      <v xml:space="preserve">	</v>
    </spb>
    <spb s="0">
      <v xml:space="preserve">Wikipedia	Cia	travel.state.gov	</v>
      <v xml:space="preserve">CC-BY-SA			</v>
      <v xml:space="preserve">http://en.wikipedia.org/wiki/China	https://www.cia.gov/library/publications/the-world-factbook/geos/ch.html?Transportation	https://travel.state.gov/content/travel/en/international-travel/International-Travel-Country-Information-Pages/China.html	</v>
      <v xml:space="preserve">http://creativecommons.org/licenses/by-sa/3.0/			</v>
    </spb>
    <spb s="9">
      <v>0</v>
      <v>52</v>
      <v>53</v>
      <v>53</v>
      <v>3</v>
      <v>53</v>
      <v>53</v>
      <v>53</v>
      <v>54</v>
      <v>53</v>
      <v>53</v>
      <v>54</v>
      <v>53</v>
      <v>53</v>
      <v>55</v>
      <v>6</v>
      <v>56</v>
      <v>55</v>
      <v>53</v>
      <v>55</v>
      <v>8</v>
      <v>9</v>
      <v>10</v>
      <v>55</v>
      <v>55</v>
      <v>53</v>
      <v>55</v>
      <v>11</v>
      <v>12</v>
      <v>13</v>
      <v>14</v>
      <v>55</v>
      <v>56</v>
      <v>55</v>
      <v>55</v>
      <v>55</v>
      <v>55</v>
      <v>55</v>
      <v>55</v>
      <v>55</v>
      <v>55</v>
      <v>55</v>
      <v>55</v>
      <v>15</v>
    </spb>
    <spb s="7">
      <v>2019</v>
      <v>2022</v>
      <v>square km</v>
      <v>per thousand (2018)</v>
      <v>2022</v>
      <v>2019</v>
      <v>2018</v>
      <v>per liter (2016)</v>
      <v>2019</v>
      <v>years (2020)</v>
      <v>2017</v>
      <v>per thousand (2018)</v>
      <v>2019</v>
      <v>2017</v>
      <v>2016</v>
      <v>2019</v>
      <v>2016</v>
      <v>2017</v>
      <v>kilotons per year (2016)</v>
      <v>deaths per 100,000 (2017)</v>
      <v>kWh (2014)</v>
      <v>2014</v>
      <v>2019</v>
      <v>2016</v>
      <v>2016</v>
      <v>2016</v>
      <v>2016</v>
      <v>2016</v>
      <v>2015</v>
      <v>2016</v>
      <v>2016</v>
      <v>2018</v>
      <v>2018</v>
      <v>2019</v>
    </spb>
    <spb s="0">
      <v xml:space="preserve">Wikipedia	travel.state.gov	</v>
      <v xml:space="preserve">CC-BY-SA		</v>
      <v xml:space="preserve">http://en.wikipedia.org/wiki/India	https://travel.state.gov/content/travel/en/international-travel/International-Travel-Country-Information-Pages/India.html	</v>
      <v xml:space="preserve">http://creativecommons.org/licenses/by-sa/3.0/		</v>
    </spb>
    <spb s="0">
      <v xml:space="preserve">Wikipedia	</v>
      <v xml:space="preserve">CC BY-SA 3.0	</v>
      <v xml:space="preserve">https://en.wikipedia.org/wiki/India	</v>
      <v xml:space="preserve">https://creativecommons.org/licenses/by-sa/3.0	</v>
    </spb>
    <spb s="0">
      <v xml:space="preserve">Wikipedia	</v>
      <v xml:space="preserve">CC-BY-SA	</v>
      <v xml:space="preserve">http://en.wikipedia.org/wiki/India	</v>
      <v xml:space="preserve">http://creativecommons.org/licenses/by-sa/3.0/	</v>
    </spb>
    <spb s="0">
      <v xml:space="preserve">Cia	</v>
      <v xml:space="preserve">	</v>
      <v xml:space="preserve">https://www.cia.gov/library/publications/the-world-factbook/geos/in.html?Transportation	</v>
      <v xml:space="preserve">	</v>
    </spb>
    <spb s="0">
      <v xml:space="preserve">Wikipedia	Cia	travel.state.gov	</v>
      <v xml:space="preserve">CC-BY-SA			</v>
      <v xml:space="preserve">http://en.wikipedia.org/wiki/India	https://www.cia.gov/library/publications/the-world-factbook/geos/in.html?Transportation	https://travel.state.gov/content/travel/en/international-travel/International-Travel-Country-Information-Pages/India.html	</v>
      <v xml:space="preserve">http://creativecommons.org/licenses/by-sa/3.0/			</v>
    </spb>
    <spb s="1">
      <v>0</v>
      <v>59</v>
      <v>60</v>
      <v>60</v>
      <v>3</v>
      <v>60</v>
      <v>60</v>
      <v>60</v>
      <v>61</v>
      <v>60</v>
      <v>60</v>
      <v>61</v>
      <v>60</v>
      <v>60</v>
      <v>62</v>
      <v>6</v>
      <v>63</v>
      <v>62</v>
      <v>7</v>
      <v>60</v>
      <v>62</v>
      <v>8</v>
      <v>9</v>
      <v>10</v>
      <v>62</v>
      <v>62</v>
      <v>60</v>
      <v>62</v>
      <v>11</v>
      <v>12</v>
      <v>13</v>
      <v>14</v>
      <v>62</v>
      <v>63</v>
      <v>62</v>
      <v>62</v>
      <v>62</v>
      <v>62</v>
      <v>62</v>
      <v>62</v>
      <v>62</v>
      <v>62</v>
      <v>62</v>
      <v>62</v>
      <v>15</v>
    </spb>
    <spb s="7">
      <v>2019</v>
      <v>2017</v>
      <v>square km</v>
      <v>per thousand (2018)</v>
      <v>2022</v>
      <v>2019</v>
      <v>2018</v>
      <v>per liter (2016)</v>
      <v>2019</v>
      <v>years (2018)</v>
      <v>2017</v>
      <v>per thousand (2018)</v>
      <v>2019</v>
      <v>2017</v>
      <v>2016</v>
      <v>2019</v>
      <v>2016</v>
      <v>2018</v>
      <v>kilotons per year (2016)</v>
      <v>deaths per 100,000 (2017)</v>
      <v>kWh (2014)</v>
      <v>2014</v>
      <v>2019</v>
      <v>2011</v>
      <v>2011</v>
      <v>2011</v>
      <v>2011</v>
      <v>2011</v>
      <v>2015</v>
      <v>2011</v>
      <v>2011</v>
      <v>2017</v>
      <v>2018</v>
      <v>2019</v>
    </spb>
    <spb s="0">
      <v xml:space="preserve">Wikipedia	Cia	travel.state.gov	</v>
      <v xml:space="preserve">CC-BY-SA			</v>
      <v xml:space="preserve">http://en.wikipedia.org/wiki/Vietnam	https://www.cia.gov/library/publications/the-world-factbook/geos/vm.html?Transportation	https://travel.state.gov/content/travel/en/international-travel/International-Travel-Country-Information-Pages/Vietnam.html	</v>
      <v xml:space="preserve">http://creativecommons.org/licenses/by-sa/3.0/			</v>
    </spb>
    <spb s="0">
      <v xml:space="preserve">Wikipedia	</v>
      <v xml:space="preserve">CC BY-SA 3.0	</v>
      <v xml:space="preserve">https://en.wikipedia.org/wiki/Vietnam	</v>
      <v xml:space="preserve">https://creativecommons.org/licenses/by-sa/3.0	</v>
    </spb>
    <spb s="0">
      <v xml:space="preserve">Wikipedia	</v>
      <v xml:space="preserve">CC-BY-SA	</v>
      <v xml:space="preserve">http://en.wikipedia.org/wiki/Vietnam	</v>
      <v xml:space="preserve">http://creativecommons.org/licenses/by-sa/3.0/	</v>
    </spb>
    <spb s="0">
      <v xml:space="preserve">Cia	</v>
      <v xml:space="preserve">	</v>
      <v xml:space="preserve">https://www.cia.gov/library/publications/the-world-factbook/geos/vm.html?Transportation	</v>
      <v xml:space="preserve">	</v>
    </spb>
    <spb s="1">
      <v>0</v>
      <v>66</v>
      <v>67</v>
      <v>67</v>
      <v>3</v>
      <v>67</v>
      <v>67</v>
      <v>67</v>
      <v>68</v>
      <v>67</v>
      <v>67</v>
      <v>68</v>
      <v>67</v>
      <v>67</v>
      <v>69</v>
      <v>6</v>
      <v>66</v>
      <v>69</v>
      <v>7</v>
      <v>67</v>
      <v>69</v>
      <v>8</v>
      <v>9</v>
      <v>10</v>
      <v>69</v>
      <v>69</v>
      <v>67</v>
      <v>69</v>
      <v>11</v>
      <v>12</v>
      <v>13</v>
      <v>14</v>
      <v>69</v>
      <v>66</v>
      <v>69</v>
      <v>69</v>
      <v>69</v>
      <v>69</v>
      <v>69</v>
      <v>69</v>
      <v>69</v>
      <v>69</v>
      <v>69</v>
      <v>69</v>
      <v>15</v>
    </spb>
    <spb s="7">
      <v>2019</v>
      <v>2019</v>
      <v>square km</v>
      <v>per thousand (2018)</v>
      <v>2022</v>
      <v>2019</v>
      <v>2018</v>
      <v>per liter (2016)</v>
      <v>2019</v>
      <v>years (2018)</v>
      <v>2013</v>
      <v>per thousand (2018)</v>
      <v>2019</v>
      <v>2017</v>
      <v>2016</v>
      <v>2019</v>
      <v>2016</v>
      <v>2016</v>
      <v>kilotons per year (2016)</v>
      <v>deaths per 100,000 (2017)</v>
      <v>kWh (2014)</v>
      <v>2013</v>
      <v>2019</v>
      <v>2018</v>
      <v>2018</v>
      <v>2018</v>
      <v>2018</v>
      <v>2018</v>
      <v>2015</v>
      <v>2018</v>
      <v>2018</v>
      <v>2018</v>
      <v>2016</v>
      <v>2019</v>
    </spb>
    <spb s="0">
      <v xml:space="preserve">Wikipedia	Cia	travel.state.gov	</v>
      <v xml:space="preserve">CC-BY-SA			</v>
      <v xml:space="preserve">http://en.wikipedia.org/wiki/Turkey	https://www.cia.gov/library/publications/the-world-factbook/geos/tu.html?Transportation	https://travel.state.gov/content/travel/en/international-travel/International-Travel-Country-Information-Pages/Turkey.html	</v>
      <v xml:space="preserve">http://creativecommons.org/licenses/by-sa/3.0/			</v>
    </spb>
    <spb s="0">
      <v xml:space="preserve">Wikipedia	</v>
      <v xml:space="preserve">CC BY-SA 3.0	</v>
      <v xml:space="preserve">https://en.wikipedia.org/wiki/Turkey	</v>
      <v xml:space="preserve">https://creativecommons.org/licenses/by-sa/3.0	</v>
    </spb>
    <spb s="0">
      <v xml:space="preserve">Wikipedia	</v>
      <v xml:space="preserve">CC-BY-SA	</v>
      <v xml:space="preserve">http://en.wikipedia.org/wiki/Turkey	</v>
      <v xml:space="preserve">http://creativecommons.org/licenses/by-sa/3.0/	</v>
    </spb>
    <spb s="0">
      <v xml:space="preserve">Cia	</v>
      <v xml:space="preserve">	</v>
      <v xml:space="preserve">https://www.cia.gov/library/publications/the-world-factbook/geos/tu.html?Transportation	</v>
      <v xml:space="preserve">	</v>
    </spb>
    <spb s="1">
      <v>0</v>
      <v>72</v>
      <v>73</v>
      <v>73</v>
      <v>3</v>
      <v>73</v>
      <v>73</v>
      <v>73</v>
      <v>74</v>
      <v>73</v>
      <v>73</v>
      <v>74</v>
      <v>73</v>
      <v>73</v>
      <v>75</v>
      <v>6</v>
      <v>72</v>
      <v>75</v>
      <v>7</v>
      <v>73</v>
      <v>75</v>
      <v>8</v>
      <v>9</v>
      <v>10</v>
      <v>75</v>
      <v>75</v>
      <v>73</v>
      <v>75</v>
      <v>11</v>
      <v>12</v>
      <v>13</v>
      <v>14</v>
      <v>75</v>
      <v>72</v>
      <v>75</v>
      <v>75</v>
      <v>75</v>
      <v>75</v>
      <v>75</v>
      <v>75</v>
      <v>75</v>
      <v>75</v>
      <v>75</v>
      <v>75</v>
      <v>15</v>
    </spb>
    <spb s="7">
      <v>2019</v>
      <v>2019</v>
      <v>square km</v>
      <v>per thousand (2018)</v>
      <v>2022</v>
      <v>2019</v>
      <v>2018</v>
      <v>per liter (2016)</v>
      <v>2019</v>
      <v>years (2018)</v>
      <v>2018</v>
      <v>per thousand (2018)</v>
      <v>2019</v>
      <v>2017</v>
      <v>2016</v>
      <v>2019</v>
      <v>2016</v>
      <v>2017</v>
      <v>kilotons per year (2016)</v>
      <v>deaths per 100,000 (2017)</v>
      <v>kWh (2014)</v>
      <v>2015</v>
      <v>2019</v>
      <v>2018</v>
      <v>2018</v>
      <v>2018</v>
      <v>2018</v>
      <v>2018</v>
      <v>2015</v>
      <v>2018</v>
      <v>2018</v>
      <v>2017</v>
      <v>1999</v>
      <v>2019</v>
    </spb>
    <spb s="0">
      <v xml:space="preserve">Wikipedia	Cia	</v>
      <v xml:space="preserve">CC-BY-SA		</v>
      <v xml:space="preserve">http://en.wikipedia.org/wiki/Israel	https://www.cia.gov/library/publications/the-world-factbook/geos/is.html?Transportation	</v>
      <v xml:space="preserve">http://creativecommons.org/licenses/by-sa/3.0/		</v>
    </spb>
    <spb s="0">
      <v xml:space="preserve">Wikipedia	</v>
      <v xml:space="preserve">CC BY-SA 3.0	</v>
      <v xml:space="preserve">https://en.wikipedia.org/wiki/Israel	</v>
      <v xml:space="preserve">https://creativecommons.org/licenses/by-sa/3.0	</v>
    </spb>
    <spb s="0">
      <v xml:space="preserve">Wikipedia	</v>
      <v xml:space="preserve">CC-BY-SA	</v>
      <v xml:space="preserve">http://en.wikipedia.org/wiki/Israel	</v>
      <v xml:space="preserve">http://creativecommons.org/licenses/by-sa/3.0/	</v>
    </spb>
    <spb s="0">
      <v xml:space="preserve">Cia	</v>
      <v xml:space="preserve">	</v>
      <v xml:space="preserve">https://www.cia.gov/library/publications/the-world-factbook/geos/is.html?Transportation	</v>
      <v xml:space="preserve">	</v>
    </spb>
    <spb s="1">
      <v>0</v>
      <v>78</v>
      <v>79</v>
      <v>79</v>
      <v>3</v>
      <v>79</v>
      <v>79</v>
      <v>79</v>
      <v>80</v>
      <v>79</v>
      <v>79</v>
      <v>80</v>
      <v>79</v>
      <v>79</v>
      <v>81</v>
      <v>6</v>
      <v>78</v>
      <v>81</v>
      <v>7</v>
      <v>79</v>
      <v>81</v>
      <v>8</v>
      <v>9</v>
      <v>10</v>
      <v>81</v>
      <v>81</v>
      <v>79</v>
      <v>81</v>
      <v>11</v>
      <v>12</v>
      <v>13</v>
      <v>14</v>
      <v>81</v>
      <v>78</v>
      <v>81</v>
      <v>81</v>
      <v>81</v>
      <v>81</v>
      <v>81</v>
      <v>81</v>
      <v>81</v>
      <v>81</v>
      <v>81</v>
      <v>81</v>
      <v>15</v>
    </spb>
    <spb s="7">
      <v>2019</v>
      <v>2019</v>
      <v>square km</v>
      <v>per thousand (2018)</v>
      <v>2022</v>
      <v>2019</v>
      <v>2018</v>
      <v>per liter (2016)</v>
      <v>2019</v>
      <v>years (2018)</v>
      <v>2018</v>
      <v>per thousand (2018)</v>
      <v>2019</v>
      <v>2017</v>
      <v>2016</v>
      <v>2019</v>
      <v>2016</v>
      <v>2018</v>
      <v>kilotons per year (2016)</v>
      <v>deaths per 100,000 (2017)</v>
      <v>kWh (2014)</v>
      <v>2015</v>
      <v>2019</v>
      <v>2016</v>
      <v>2016</v>
      <v>2016</v>
      <v>2016</v>
      <v>2016</v>
      <v>2015</v>
      <v>2016</v>
      <v>2016</v>
      <v>2017</v>
      <v>2017</v>
      <v>2019</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v>
      <v xml:space="preserve">CC BY-SA 3.0	</v>
      <v xml:space="preserve">https://en.wikipedia.org/wiki/France	</v>
      <v xml:space="preserve">https://creativecommons.org/licenses/by-sa/3.0	</v>
    </spb>
    <spb s="0">
      <v xml:space="preserve">Wikipedia	</v>
      <v xml:space="preserve">CC-BY-SA	</v>
      <v xml:space="preserve">http://en.wikipedia.org/wiki/France	</v>
      <v xml:space="preserve">http://creativecommons.org/licenses/by-sa/3.0/	</v>
    </spb>
    <spb s="0">
      <v xml:space="preserve">Cia	</v>
      <v xml:space="preserve">	</v>
      <v xml:space="preserve">https://www.cia.gov/library/publications/the-world-factbook/geos/fr.html?Transportation	</v>
      <v xml:space="preserve">	</v>
    </spb>
    <spb s="1">
      <v>0</v>
      <v>84</v>
      <v>85</v>
      <v>85</v>
      <v>3</v>
      <v>85</v>
      <v>85</v>
      <v>85</v>
      <v>86</v>
      <v>85</v>
      <v>85</v>
      <v>86</v>
      <v>85</v>
      <v>85</v>
      <v>87</v>
      <v>6</v>
      <v>84</v>
      <v>87</v>
      <v>7</v>
      <v>85</v>
      <v>87</v>
      <v>8</v>
      <v>9</v>
      <v>10</v>
      <v>87</v>
      <v>87</v>
      <v>85</v>
      <v>87</v>
      <v>11</v>
      <v>12</v>
      <v>13</v>
      <v>14</v>
      <v>87</v>
      <v>84</v>
      <v>87</v>
      <v>87</v>
      <v>87</v>
      <v>87</v>
      <v>87</v>
      <v>87</v>
      <v>87</v>
      <v>87</v>
      <v>87</v>
      <v>87</v>
      <v>15</v>
    </spb>
    <spb s="7">
      <v>2019</v>
      <v>2019</v>
      <v>square km</v>
      <v>per thousand (2018)</v>
      <v>2022</v>
      <v>2019</v>
      <v>2018</v>
      <v>per liter (2016)</v>
      <v>2019</v>
      <v>years (2018)</v>
      <v>2018</v>
      <v>per thousand (2018)</v>
      <v>2019</v>
      <v>2017</v>
      <v>2016</v>
      <v>2019</v>
      <v>2016</v>
      <v>2018</v>
      <v>kilotons per year (2014)</v>
      <v>deaths per 100,000 (2017)</v>
      <v>kWh (2014)</v>
      <v>2015</v>
      <v>2018</v>
      <v>2017</v>
      <v>2017</v>
      <v>2017</v>
      <v>2017</v>
      <v>2017</v>
      <v>2015</v>
      <v>2017</v>
      <v>2017</v>
      <v>2017</v>
      <v>2017</v>
      <v>2019</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v>
      <v xml:space="preserve">CC BY-SA 3.0	</v>
      <v xml:space="preserve">https://en.wikipedia.org/wiki/Germany	</v>
      <v xml:space="preserve">https://creativecommons.org/licenses/by-sa/3.0	</v>
    </spb>
    <spb s="0">
      <v xml:space="preserve">Wikipedia	</v>
      <v xml:space="preserve">CC-BY-SA	</v>
      <v xml:space="preserve">http://en.wikipedia.org/wiki/Germany	</v>
      <v xml:space="preserve">http://creativecommons.org/licenses/by-sa/3.0/	</v>
    </spb>
    <spb s="0">
      <v xml:space="preserve">Cia	</v>
      <v xml:space="preserve">	</v>
      <v xml:space="preserve">https://www.cia.gov/library/publications/the-world-factbook/geos/gm.html?Transportation	</v>
      <v xml:space="preserve">	</v>
    </spb>
    <spb s="1">
      <v>0</v>
      <v>90</v>
      <v>91</v>
      <v>91</v>
      <v>3</v>
      <v>91</v>
      <v>91</v>
      <v>91</v>
      <v>92</v>
      <v>91</v>
      <v>91</v>
      <v>92</v>
      <v>91</v>
      <v>91</v>
      <v>93</v>
      <v>6</v>
      <v>90</v>
      <v>93</v>
      <v>7</v>
      <v>91</v>
      <v>93</v>
      <v>8</v>
      <v>9</v>
      <v>10</v>
      <v>93</v>
      <v>93</v>
      <v>91</v>
      <v>93</v>
      <v>11</v>
      <v>12</v>
      <v>13</v>
      <v>14</v>
      <v>93</v>
      <v>90</v>
      <v>93</v>
      <v>93</v>
      <v>93</v>
      <v>93</v>
      <v>93</v>
      <v>93</v>
      <v>93</v>
      <v>93</v>
      <v>93</v>
      <v>93</v>
      <v>15</v>
    </spb>
    <spb s="7">
      <v>2019</v>
      <v>2019</v>
      <v>square km</v>
      <v>per thousand (2018)</v>
      <v>2022</v>
      <v>2019</v>
      <v>2018</v>
      <v>per liter (2016)</v>
      <v>2019</v>
      <v>years (2018)</v>
      <v>2018</v>
      <v>per thousand (2018)</v>
      <v>2019</v>
      <v>2017</v>
      <v>2016</v>
      <v>2019</v>
      <v>2016</v>
      <v>2017</v>
      <v>kilotons per year (2016)</v>
      <v>deaths per 100,000 (2017)</v>
      <v>kWh (2014)</v>
      <v>2015</v>
      <v>2019</v>
      <v>2016</v>
      <v>2016</v>
      <v>2016</v>
      <v>2016</v>
      <v>2016</v>
      <v>2015</v>
      <v>2016</v>
      <v>2016</v>
      <v>2017</v>
      <v>2017</v>
      <v>2019</v>
    </spb>
    <spb s="0">
      <v xml:space="preserve">Wikipedia	Wikipedia	Cia	travel.state.gov	</v>
      <v xml:space="preserve">CC-BY-SA	CC-BY-SA			</v>
      <v xml:space="preserve">http://es.wikipedia.org/wiki/Italia	http://en.wikipedia.org/wiki/Italy	https://www.cia.gov/library/publications/the-world-factbook/geos/it.html?Transportation	https://travel.state.gov/content/travel/en/international-travel/International-Travel-Country-Information-Pages/SanMarino.html	</v>
      <v xml:space="preserve">http://creativecommons.org/licenses/by-sa/3.0/	http://creativecommons.org/licenses/by-sa/3.0/			</v>
    </spb>
    <spb s="0">
      <v xml:space="preserve">Wikipedia	</v>
      <v xml:space="preserve">CC BY-SA 3.0	</v>
      <v xml:space="preserve">https://en.wikipedia.org/wiki/Italy	</v>
      <v xml:space="preserve">https://creativecommons.org/licenses/by-sa/3.0	</v>
    </spb>
    <spb s="0">
      <v xml:space="preserve">Wikipedia	</v>
      <v xml:space="preserve">CC-BY-SA	</v>
      <v xml:space="preserve">http://en.wikipedia.org/wiki/Italy	</v>
      <v xml:space="preserve">http://creativecommons.org/licenses/by-sa/3.0/	</v>
    </spb>
    <spb s="0">
      <v xml:space="preserve">Cia	</v>
      <v xml:space="preserve">	</v>
      <v xml:space="preserve">https://www.cia.gov/library/publications/the-world-factbook/geos/it.html?Transportation	</v>
      <v xml:space="preserve">	</v>
    </spb>
    <spb s="10">
      <v>0</v>
      <v>96</v>
      <v>97</v>
      <v>97</v>
      <v>3</v>
      <v>97</v>
      <v>97</v>
      <v>97</v>
      <v>98</v>
      <v>97</v>
      <v>97</v>
      <v>97</v>
      <v>97</v>
      <v>99</v>
      <v>6</v>
      <v>96</v>
      <v>99</v>
      <v>7</v>
      <v>97</v>
      <v>99</v>
      <v>8</v>
      <v>9</v>
      <v>10</v>
      <v>99</v>
      <v>99</v>
      <v>97</v>
      <v>99</v>
      <v>11</v>
      <v>12</v>
      <v>13</v>
      <v>14</v>
      <v>99</v>
      <v>96</v>
      <v>99</v>
      <v>99</v>
      <v>99</v>
      <v>99</v>
      <v>99</v>
      <v>99</v>
      <v>99</v>
      <v>99</v>
      <v>99</v>
      <v>99</v>
      <v>15</v>
    </spb>
    <spb s="2">
      <v>2</v>
      <v>Name</v>
      <v>LearnMoreOnLink</v>
    </spb>
    <spb s="7">
      <v>2019</v>
      <v>2019</v>
      <v>square km</v>
      <v>per thousand (2018)</v>
      <v>2022</v>
      <v>2019</v>
      <v>2018</v>
      <v>per liter (2016)</v>
      <v>2019</v>
      <v>years (2018)</v>
      <v>2018</v>
      <v>per thousand (2018)</v>
      <v>2019</v>
      <v>2017</v>
      <v>2016</v>
      <v>2019</v>
      <v>2016</v>
      <v>2018</v>
      <v>kilotons per year (2014)</v>
      <v>deaths per 100,000 (2017)</v>
      <v>kWh (2014)</v>
      <v>2015</v>
      <v>2008</v>
      <v>2017</v>
      <v>2017</v>
      <v>2017</v>
      <v>2017</v>
      <v>2017</v>
      <v>2015</v>
      <v>2017</v>
      <v>2017</v>
      <v>2017</v>
      <v>2017</v>
      <v>2019</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 BY-SA 3.0	</v>
      <v xml:space="preserve">https://en.wikipedia.org/wiki/Portugal	</v>
      <v xml:space="preserve">https://creativecommons.org/licenses/by-sa/3.0	</v>
    </spb>
    <spb s="0">
      <v xml:space="preserve">Wikipedia	</v>
      <v xml:space="preserve">CC-BY-SA	</v>
      <v xml:space="preserve">http://en.wikipedia.org/wiki/Portugal	</v>
      <v xml:space="preserve">http://creativecommons.org/licenses/by-sa/3.0/	</v>
    </spb>
    <spb s="0">
      <v xml:space="preserve">Cia	</v>
      <v xml:space="preserve">	</v>
      <v xml:space="preserve">https://www.cia.gov/library/publications/the-world-factbook/geos/po.html?Transportation	</v>
      <v xml:space="preserve">	</v>
    </spb>
    <spb s="1">
      <v>0</v>
      <v>103</v>
      <v>104</v>
      <v>104</v>
      <v>3</v>
      <v>104</v>
      <v>104</v>
      <v>104</v>
      <v>105</v>
      <v>104</v>
      <v>104</v>
      <v>105</v>
      <v>104</v>
      <v>104</v>
      <v>106</v>
      <v>6</v>
      <v>103</v>
      <v>106</v>
      <v>7</v>
      <v>104</v>
      <v>106</v>
      <v>8</v>
      <v>9</v>
      <v>10</v>
      <v>106</v>
      <v>106</v>
      <v>104</v>
      <v>106</v>
      <v>11</v>
      <v>12</v>
      <v>13</v>
      <v>14</v>
      <v>106</v>
      <v>103</v>
      <v>106</v>
      <v>106</v>
      <v>106</v>
      <v>106</v>
      <v>106</v>
      <v>106</v>
      <v>106</v>
      <v>106</v>
      <v>106</v>
      <v>106</v>
      <v>15</v>
    </spb>
    <spb s="7">
      <v>2019</v>
      <v>2019</v>
      <v>square km</v>
      <v>per thousand (2018)</v>
      <v>2022</v>
      <v>2019</v>
      <v>2018</v>
      <v>per liter (2016)</v>
      <v>2019</v>
      <v>years (2018)</v>
      <v>2018</v>
      <v>per thousand (2018)</v>
      <v>2019</v>
      <v>2017</v>
      <v>2016</v>
      <v>2019</v>
      <v>2016</v>
      <v>2017</v>
      <v>kilotons per year (2016)</v>
      <v>deaths per 100,000 (2017)</v>
      <v>kWh (2014)</v>
      <v>2015</v>
      <v>2018</v>
      <v>2017</v>
      <v>2017</v>
      <v>2017</v>
      <v>2017</v>
      <v>2017</v>
      <v>2015</v>
      <v>2017</v>
      <v>2017</v>
      <v>2017</v>
      <v>2017</v>
      <v>2019</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 BY-SA 3.0	</v>
      <v xml:space="preserve">https://en.wikipedia.org/wiki/Spain	</v>
      <v xml:space="preserve">https://creativecommons.org/licenses/by-sa/3.0	</v>
    </spb>
    <spb s="0">
      <v xml:space="preserve">Wikipedia	</v>
      <v xml:space="preserve">CC-BY-SA	</v>
      <v xml:space="preserve">http://en.wikipedia.org/wiki/Spain	</v>
      <v xml:space="preserve">http://creativecommons.org/licenses/by-sa/3.0/	</v>
    </spb>
    <spb s="0">
      <v xml:space="preserve">Cia	</v>
      <v xml:space="preserve">	</v>
      <v xml:space="preserve">https://www.cia.gov/library/publications/the-world-factbook/geos/sp.html?Transportation	</v>
      <v xml:space="preserve">	</v>
    </spb>
    <spb s="1">
      <v>0</v>
      <v>109</v>
      <v>110</v>
      <v>110</v>
      <v>3</v>
      <v>110</v>
      <v>110</v>
      <v>110</v>
      <v>111</v>
      <v>110</v>
      <v>110</v>
      <v>111</v>
      <v>110</v>
      <v>110</v>
      <v>112</v>
      <v>6</v>
      <v>109</v>
      <v>112</v>
      <v>7</v>
      <v>110</v>
      <v>112</v>
      <v>8</v>
      <v>9</v>
      <v>10</v>
      <v>112</v>
      <v>112</v>
      <v>110</v>
      <v>112</v>
      <v>11</v>
      <v>12</v>
      <v>13</v>
      <v>14</v>
      <v>112</v>
      <v>109</v>
      <v>112</v>
      <v>112</v>
      <v>112</v>
      <v>112</v>
      <v>112</v>
      <v>112</v>
      <v>112</v>
      <v>112</v>
      <v>112</v>
      <v>112</v>
      <v>15</v>
    </spb>
    <spb s="7">
      <v>2019</v>
      <v>2019</v>
      <v>square km</v>
      <v>per thousand (2018)</v>
      <v>2022</v>
      <v>2019</v>
      <v>2018</v>
      <v>per liter (2016)</v>
      <v>2019</v>
      <v>years (2018)</v>
      <v>2018</v>
      <v>per thousand (2018)</v>
      <v>2019</v>
      <v>2017</v>
      <v>2016</v>
      <v>2019</v>
      <v>2016</v>
      <v>2017</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https://travel.state.gov/content/travel/en/international-travel/International-Travel-Country-Information-Pages/UnitedKingdom.html?wcmmode=disabled	</v>
      <v xml:space="preserve">http://creativecommons.org/licenses/by-sa/3.0/			</v>
    </spb>
    <spb s="0">
      <v xml:space="preserve">Wikipedia	</v>
      <v xml:space="preserve">CC BY-SA 3.0	</v>
      <v xml:space="preserve">https://en.wikipedia.org/wiki/United_Kingdom	</v>
      <v xml:space="preserve">https://creativecommons.org/licenses/by-sa/3.0	</v>
    </spb>
    <spb s="0">
      <v xml:space="preserve">Wikipedia	</v>
      <v xml:space="preserve">CC-BY-SA	</v>
      <v xml:space="preserve">http://en.wikipedia.org/wiki/United_Kingdom	</v>
      <v xml:space="preserve">http://creativecommons.org/licenses/by-sa/3.0/	</v>
    </spb>
    <spb s="0">
      <v xml:space="preserve">Cia	</v>
      <v xml:space="preserve">	</v>
      <v xml:space="preserve">https://www.cia.gov/library/publications/the-world-factbook/geos/uk.html?Transportation	</v>
      <v xml:space="preserve">	</v>
    </spb>
    <spb s="1">
      <v>0</v>
      <v>115</v>
      <v>116</v>
      <v>116</v>
      <v>3</v>
      <v>116</v>
      <v>116</v>
      <v>116</v>
      <v>117</v>
      <v>116</v>
      <v>116</v>
      <v>117</v>
      <v>116</v>
      <v>116</v>
      <v>118</v>
      <v>6</v>
      <v>115</v>
      <v>118</v>
      <v>7</v>
      <v>116</v>
      <v>118</v>
      <v>8</v>
      <v>9</v>
      <v>10</v>
      <v>118</v>
      <v>118</v>
      <v>116</v>
      <v>118</v>
      <v>11</v>
      <v>12</v>
      <v>13</v>
      <v>14</v>
      <v>118</v>
      <v>115</v>
      <v>118</v>
      <v>118</v>
      <v>118</v>
      <v>118</v>
      <v>118</v>
      <v>118</v>
      <v>118</v>
      <v>118</v>
      <v>118</v>
      <v>118</v>
      <v>15</v>
    </spb>
    <spb s="7">
      <v>2019</v>
      <v>2019</v>
      <v>square km</v>
      <v>per thousand (2018)</v>
      <v>2022</v>
      <v>2019</v>
      <v>2018</v>
      <v>per liter (2016)</v>
      <v>2019</v>
      <v>years (2018)</v>
      <v>2018</v>
      <v>per thousand (2018)</v>
      <v>2019</v>
      <v>2017</v>
      <v>2016</v>
      <v>2019</v>
      <v>2016</v>
      <v>2018</v>
      <v>kilotons per year (2016)</v>
      <v>deaths per 100,000 (2017)</v>
      <v>kWh (2014)</v>
      <v>2015</v>
      <v>2008</v>
      <v>2016</v>
      <v>2016</v>
      <v>2016</v>
      <v>2016</v>
      <v>2016</v>
      <v>2015</v>
      <v>2016</v>
      <v>2016</v>
      <v>2017</v>
      <v>2017</v>
      <v>2019</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Wikipedia	</v>
      <v xml:space="preserve">CC BY-SA 3.0	</v>
      <v xml:space="preserve">https://en.wikipedia.org/wiki/Poland	</v>
      <v xml:space="preserve">https://creativecommons.org/licenses/by-sa/3.0	</v>
    </spb>
    <spb s="0">
      <v xml:space="preserve">Wikipedia	</v>
      <v xml:space="preserve">CC-BY-SA	</v>
      <v xml:space="preserve">http://en.wikipedia.org/wiki/Poland	</v>
      <v xml:space="preserve">http://creativecommons.org/licenses/by-sa/3.0/	</v>
    </spb>
    <spb s="0">
      <v xml:space="preserve">Cia	</v>
      <v xml:space="preserve">	</v>
      <v xml:space="preserve">https://www.cia.gov/library/publications/the-world-factbook/geos/pl.html?Transportation	</v>
      <v xml:space="preserve">	</v>
    </spb>
    <spb s="1">
      <v>0</v>
      <v>121</v>
      <v>122</v>
      <v>122</v>
      <v>3</v>
      <v>122</v>
      <v>122</v>
      <v>122</v>
      <v>123</v>
      <v>122</v>
      <v>122</v>
      <v>123</v>
      <v>122</v>
      <v>122</v>
      <v>124</v>
      <v>6</v>
      <v>121</v>
      <v>124</v>
      <v>7</v>
      <v>122</v>
      <v>124</v>
      <v>8</v>
      <v>9</v>
      <v>10</v>
      <v>124</v>
      <v>124</v>
      <v>122</v>
      <v>124</v>
      <v>11</v>
      <v>12</v>
      <v>13</v>
      <v>14</v>
      <v>124</v>
      <v>121</v>
      <v>124</v>
      <v>124</v>
      <v>124</v>
      <v>124</v>
      <v>124</v>
      <v>124</v>
      <v>124</v>
      <v>124</v>
      <v>124</v>
      <v>124</v>
      <v>15</v>
    </spb>
    <spb s="0">
      <v xml:space="preserve">Wikipedia	Cia	travel.state.gov	</v>
      <v xml:space="preserve">CC-BY-SA			</v>
      <v xml:space="preserve">http://en.wikipedia.org/wiki/Sweden	https://www.cia.gov/library/publications/the-world-factbook/geos/sw.html?Transportation	https://travel.state.gov/content/travel/en/international-travel/International-Travel-Country-Information-Pages/Sweden.html	</v>
      <v xml:space="preserve">http://creativecommons.org/licenses/by-sa/3.0/			</v>
    </spb>
    <spb s="0">
      <v xml:space="preserve">Wikipedia	</v>
      <v xml:space="preserve">CC BY-SA 3.0	</v>
      <v xml:space="preserve">https://en.wikipedia.org/wiki/Sweden	</v>
      <v xml:space="preserve">https://creativecommons.org/licenses/by-sa/3.0	</v>
    </spb>
    <spb s="0">
      <v xml:space="preserve">Wikipedia	</v>
      <v xml:space="preserve">CC-BY-SA	</v>
      <v xml:space="preserve">http://en.wikipedia.org/wiki/Sweden	</v>
      <v xml:space="preserve">http://creativecommons.org/licenses/by-sa/3.0/	</v>
    </spb>
    <spb s="0">
      <v xml:space="preserve">Cia	</v>
      <v xml:space="preserve">	</v>
      <v xml:space="preserve">https://www.cia.gov/library/publications/the-world-factbook/geos/sw.html?Transportation	</v>
      <v xml:space="preserve">	</v>
    </spb>
    <spb s="10">
      <v>0</v>
      <v>126</v>
      <v>127</v>
      <v>127</v>
      <v>3</v>
      <v>127</v>
      <v>127</v>
      <v>127</v>
      <v>128</v>
      <v>127</v>
      <v>127</v>
      <v>127</v>
      <v>127</v>
      <v>129</v>
      <v>6</v>
      <v>126</v>
      <v>129</v>
      <v>7</v>
      <v>127</v>
      <v>129</v>
      <v>8</v>
      <v>9</v>
      <v>10</v>
      <v>129</v>
      <v>129</v>
      <v>127</v>
      <v>129</v>
      <v>11</v>
      <v>12</v>
      <v>13</v>
      <v>14</v>
      <v>129</v>
      <v>126</v>
      <v>129</v>
      <v>129</v>
      <v>129</v>
      <v>129</v>
      <v>129</v>
      <v>129</v>
      <v>129</v>
      <v>129</v>
      <v>129</v>
      <v>129</v>
      <v>15</v>
    </spb>
    <spb s="2">
      <v>3</v>
      <v>Name</v>
      <v>LearnMoreOnLink</v>
    </spb>
    <spb s="7">
      <v>2019</v>
      <v>2019</v>
      <v>square km</v>
      <v>per thousand (2018)</v>
      <v>2022</v>
      <v>2019</v>
      <v>2018</v>
      <v>per liter (2016)</v>
      <v>2019</v>
      <v>years (2018)</v>
      <v>2018</v>
      <v>per thousand (2018)</v>
      <v>2019</v>
      <v>2017</v>
      <v>2016</v>
      <v>2019</v>
      <v>2016</v>
      <v>2016</v>
      <v>kilotons per year (2016)</v>
      <v>deaths per 100,000 (2017)</v>
      <v>kWh (2014)</v>
      <v>2015</v>
      <v>2003</v>
      <v>2017</v>
      <v>2017</v>
      <v>2017</v>
      <v>2017</v>
      <v>2017</v>
      <v>2015</v>
      <v>2017</v>
      <v>2017</v>
      <v>2017</v>
      <v>2017</v>
      <v>2019</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v>
      <v xml:space="preserve">CC BY-SA 3.0	</v>
      <v xml:space="preserve">https://en.wikipedia.org/wiki/Denmark	</v>
      <v xml:space="preserve">https://creativecommons.org/licenses/by-sa/3.0	</v>
    </spb>
    <spb s="0">
      <v xml:space="preserve">Wikipedia	</v>
      <v xml:space="preserve">CC-BY-SA	</v>
      <v xml:space="preserve">http://en.wikipedia.org/wiki/Denmark	</v>
      <v xml:space="preserve">http://creativecommons.org/licenses/by-sa/3.0/	</v>
    </spb>
    <spb s="0">
      <v xml:space="preserve">Cia	</v>
      <v xml:space="preserve">	</v>
      <v xml:space="preserve">https://www.cia.gov/library/publications/the-world-factbook/geos/da.html?Transportation	</v>
      <v xml:space="preserve">	</v>
    </spb>
    <spb s="10">
      <v>0</v>
      <v>133</v>
      <v>134</v>
      <v>134</v>
      <v>3</v>
      <v>134</v>
      <v>134</v>
      <v>134</v>
      <v>135</v>
      <v>134</v>
      <v>134</v>
      <v>134</v>
      <v>134</v>
      <v>136</v>
      <v>6</v>
      <v>133</v>
      <v>136</v>
      <v>7</v>
      <v>134</v>
      <v>136</v>
      <v>8</v>
      <v>9</v>
      <v>10</v>
      <v>136</v>
      <v>136</v>
      <v>134</v>
      <v>136</v>
      <v>11</v>
      <v>12</v>
      <v>13</v>
      <v>14</v>
      <v>136</v>
      <v>133</v>
      <v>136</v>
      <v>136</v>
      <v>136</v>
      <v>136</v>
      <v>136</v>
      <v>136</v>
      <v>136</v>
      <v>136</v>
      <v>136</v>
      <v>136</v>
      <v>15</v>
    </spb>
    <spb s="7">
      <v>2019</v>
      <v>2019</v>
      <v>square km</v>
      <v>per thousand (2018)</v>
      <v>2022</v>
      <v>2019</v>
      <v>2018</v>
      <v>per liter (2016)</v>
      <v>2019</v>
      <v>years (2018)</v>
      <v>2018</v>
      <v>per thousand (2018)</v>
      <v>2019</v>
      <v>2017</v>
      <v>2016</v>
      <v>2019</v>
      <v>2016</v>
      <v>2016</v>
      <v>kilotons per year (2016)</v>
      <v>deaths per 100,000 (2017)</v>
      <v>kWh (2014)</v>
      <v>2015</v>
      <v>2004</v>
      <v>2017</v>
      <v>2017</v>
      <v>2017</v>
      <v>2017</v>
      <v>2017</v>
      <v>2015</v>
      <v>2017</v>
      <v>2017</v>
      <v>2017</v>
      <v>2017</v>
      <v>2019</v>
    </spb>
    <spb s="0">
      <v xml:space="preserve">Wikipedia	Cia	travel.state.gov	</v>
      <v xml:space="preserve">CC-BY-SA			</v>
      <v xml:space="preserve">http://en.wikipedia.org/wiki/Netherlands	https://www.cia.gov/library/publications/the-world-factbook/geos/nl.html?Transportation	https://travel.state.gov/content/travel/en/international-travel/International-Travel-Country-Information-Pages/Netherlands.html	</v>
      <v xml:space="preserve">http://creativecommons.org/licenses/by-sa/3.0/			</v>
    </spb>
    <spb s="0">
      <v xml:space="preserve">Wikipedia	</v>
      <v xml:space="preserve">CC BY-SA 3.0	</v>
      <v xml:space="preserve">https://en.wikipedia.org/wiki/Netherlands	</v>
      <v xml:space="preserve">https://creativecommons.org/licenses/by-sa/3.0	</v>
    </spb>
    <spb s="0">
      <v xml:space="preserve">Wikipedia	</v>
      <v xml:space="preserve">CC-BY-SA	</v>
      <v xml:space="preserve">http://en.wikipedia.org/wiki/Netherlands	</v>
      <v xml:space="preserve">http://creativecommons.org/licenses/by-sa/3.0/	</v>
    </spb>
    <spb s="0">
      <v xml:space="preserve">Cia	</v>
      <v xml:space="preserve">	</v>
      <v xml:space="preserve">https://www.cia.gov/library/publications/the-world-factbook/geos/nl.html?Transportation	</v>
      <v xml:space="preserve">	</v>
    </spb>
    <spb s="1">
      <v>0</v>
      <v>139</v>
      <v>140</v>
      <v>140</v>
      <v>3</v>
      <v>140</v>
      <v>140</v>
      <v>140</v>
      <v>141</v>
      <v>140</v>
      <v>140</v>
      <v>141</v>
      <v>140</v>
      <v>140</v>
      <v>142</v>
      <v>6</v>
      <v>139</v>
      <v>142</v>
      <v>7</v>
      <v>140</v>
      <v>142</v>
      <v>8</v>
      <v>9</v>
      <v>10</v>
      <v>142</v>
      <v>142</v>
      <v>140</v>
      <v>142</v>
      <v>11</v>
      <v>12</v>
      <v>13</v>
      <v>14</v>
      <v>142</v>
      <v>139</v>
      <v>142</v>
      <v>142</v>
      <v>142</v>
      <v>142</v>
      <v>142</v>
      <v>142</v>
      <v>142</v>
      <v>142</v>
      <v>142</v>
      <v>142</v>
      <v>15</v>
    </spb>
    <spb s="7">
      <v>2019</v>
      <v>2019</v>
      <v>square km</v>
      <v>per thousand (2018)</v>
      <v>2022</v>
      <v>2019</v>
      <v>2018</v>
      <v>per liter (2016)</v>
      <v>2019</v>
      <v>years (2018)</v>
      <v>2018</v>
      <v>per thousand (2018)</v>
      <v>2019</v>
      <v>2017</v>
      <v>2016</v>
      <v>2019</v>
      <v>2016</v>
      <v>2017</v>
      <v>kilotons per year (2016)</v>
      <v>deaths per 100,000 (2017)</v>
      <v>kWh (2014)</v>
      <v>2015</v>
      <v>2017</v>
      <v>2017</v>
      <v>2017</v>
      <v>2017</v>
      <v>2017</v>
      <v>2017</v>
      <v>2015</v>
      <v>2017</v>
      <v>2017</v>
      <v>2017</v>
      <v>2017</v>
      <v>2019</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Wikipedia	</v>
      <v xml:space="preserve">CC BY-SA 3.0	</v>
      <v xml:space="preserve">https://en.wikipedia.org/wiki/Belgium	</v>
      <v xml:space="preserve">https://creativecommons.org/licenses/by-sa/3.0	</v>
    </spb>
    <spb s="0">
      <v xml:space="preserve">Wikipedia	</v>
      <v xml:space="preserve">CC-BY-SA	</v>
      <v xml:space="preserve">http://en.wikipedia.org/wiki/Belgium	</v>
      <v xml:space="preserve">http://creativecommons.org/licenses/by-sa/3.0/	</v>
    </spb>
    <spb s="0">
      <v xml:space="preserve">Cia	</v>
      <v xml:space="preserve">	</v>
      <v xml:space="preserve">https://www.cia.gov/library/publications/the-world-factbook/geos/be.html?Transportation	</v>
      <v xml:space="preserve">	</v>
    </spb>
    <spb s="1">
      <v>0</v>
      <v>145</v>
      <v>146</v>
      <v>146</v>
      <v>3</v>
      <v>146</v>
      <v>146</v>
      <v>146</v>
      <v>147</v>
      <v>146</v>
      <v>146</v>
      <v>147</v>
      <v>146</v>
      <v>146</v>
      <v>148</v>
      <v>6</v>
      <v>145</v>
      <v>148</v>
      <v>7</v>
      <v>146</v>
      <v>148</v>
      <v>8</v>
      <v>9</v>
      <v>10</v>
      <v>148</v>
      <v>148</v>
      <v>146</v>
      <v>148</v>
      <v>11</v>
      <v>12</v>
      <v>13</v>
      <v>14</v>
      <v>148</v>
      <v>145</v>
      <v>148</v>
      <v>148</v>
      <v>148</v>
      <v>148</v>
      <v>148</v>
      <v>148</v>
      <v>148</v>
      <v>148</v>
      <v>148</v>
      <v>148</v>
      <v>15</v>
    </spb>
    <spb s="0">
      <v xml:space="preserve">Wikipedia	Cia	travel.state.gov	</v>
      <v xml:space="preserve">CC-BY-SA			</v>
      <v xml:space="preserve">http://en.wikipedia.org/wiki/Brazil	https://www.cia.gov/library/publications/the-world-factbook/geos/br.html?Transportation	https://travel.state.gov/content/travel/en/international-travel/International-Travel-Country-Information-Pages/Brazil.html	</v>
      <v xml:space="preserve">http://creativecommons.org/licenses/by-sa/3.0/			</v>
    </spb>
    <spb s="0">
      <v xml:space="preserve">Wikipedia	</v>
      <v xml:space="preserve">CC BY-SA 3.0	</v>
      <v xml:space="preserve">https://en.wikipedia.org/wiki/Brazil	</v>
      <v xml:space="preserve">https://creativecommons.org/licenses/by-sa/3.0	</v>
    </spb>
    <spb s="0">
      <v xml:space="preserve">Wikipedia	</v>
      <v xml:space="preserve">CC-BY-SA	</v>
      <v xml:space="preserve">http://en.wikipedia.org/wiki/Brazil	</v>
      <v xml:space="preserve">http://creativecommons.org/licenses/by-sa/3.0/	</v>
    </spb>
    <spb s="0">
      <v xml:space="preserve">Cia	</v>
      <v xml:space="preserve">	</v>
      <v xml:space="preserve">https://www.cia.gov/library/publications/the-world-factbook/geos/br.html?Transportation	</v>
      <v xml:space="preserve">	</v>
    </spb>
    <spb s="1">
      <v>0</v>
      <v>150</v>
      <v>151</v>
      <v>151</v>
      <v>3</v>
      <v>151</v>
      <v>151</v>
      <v>151</v>
      <v>152</v>
      <v>151</v>
      <v>151</v>
      <v>152</v>
      <v>151</v>
      <v>151</v>
      <v>153</v>
      <v>6</v>
      <v>150</v>
      <v>153</v>
      <v>7</v>
      <v>151</v>
      <v>153</v>
      <v>8</v>
      <v>9</v>
      <v>10</v>
      <v>153</v>
      <v>153</v>
      <v>151</v>
      <v>153</v>
      <v>11</v>
      <v>12</v>
      <v>13</v>
      <v>14</v>
      <v>153</v>
      <v>150</v>
      <v>153</v>
      <v>153</v>
      <v>153</v>
      <v>153</v>
      <v>153</v>
      <v>153</v>
      <v>153</v>
      <v>153</v>
      <v>153</v>
      <v>153</v>
      <v>15</v>
    </spb>
    <spb s="7">
      <v>2019</v>
      <v>2019</v>
      <v>square km</v>
      <v>per thousand (2018)</v>
      <v>2022</v>
      <v>2019</v>
      <v>2018</v>
      <v>per liter (2016)</v>
      <v>2019</v>
      <v>years (2018)</v>
      <v>2018</v>
      <v>per thousand (2018)</v>
      <v>2019</v>
      <v>2017</v>
      <v>2016</v>
      <v>2019</v>
      <v>2016</v>
      <v>2018</v>
      <v>kilotons per year (2016)</v>
      <v>deaths per 100,000 (2017)</v>
      <v>kWh (2014)</v>
      <v>2014</v>
      <v>2019</v>
      <v>2018</v>
      <v>2018</v>
      <v>2018</v>
      <v>2018</v>
      <v>2018</v>
      <v>2015</v>
      <v>2018</v>
      <v>2018</v>
      <v>2017</v>
      <v>2017</v>
      <v>2019</v>
    </spb>
    <spb s="0">
      <v xml:space="preserve">Wikipedia	Cia	travel.state.gov	</v>
      <v xml:space="preserve">CC-BY-SA			</v>
      <v xml:space="preserve">http://en.wikipedia.org/wiki/Argentina	https://www.cia.gov/library/publications/the-world-factbook/geos/ar.html?Transportation	https://travel.state.gov/content/travel/en/international-travel/International-Travel-Country-Information-Pages/Argentina.html	</v>
      <v xml:space="preserve">http://creativecommons.org/licenses/by-sa/3.0/			</v>
    </spb>
    <spb s="0">
      <v xml:space="preserve">Wikipedia	</v>
      <v xml:space="preserve">CC BY-SA 3.0	</v>
      <v xml:space="preserve">https://en.wikipedia.org/wiki/Argentina	</v>
      <v xml:space="preserve">https://creativecommons.org/licenses/by-sa/3.0	</v>
    </spb>
    <spb s="0">
      <v xml:space="preserve">Wikipedia	</v>
      <v xml:space="preserve">CC-BY-SA	</v>
      <v xml:space="preserve">http://en.wikipedia.org/wiki/Argentina	</v>
      <v xml:space="preserve">http://creativecommons.org/licenses/by-sa/3.0/	</v>
    </spb>
    <spb s="0">
      <v xml:space="preserve">Cia	</v>
      <v xml:space="preserve">	</v>
      <v xml:space="preserve">https://www.cia.gov/library/publications/the-world-factbook/geos/ar.html?Transportation	</v>
      <v xml:space="preserve">	</v>
    </spb>
    <spb s="1">
      <v>0</v>
      <v>156</v>
      <v>157</v>
      <v>157</v>
      <v>3</v>
      <v>157</v>
      <v>157</v>
      <v>157</v>
      <v>158</v>
      <v>157</v>
      <v>157</v>
      <v>158</v>
      <v>157</v>
      <v>157</v>
      <v>159</v>
      <v>6</v>
      <v>156</v>
      <v>159</v>
      <v>7</v>
      <v>157</v>
      <v>159</v>
      <v>8</v>
      <v>9</v>
      <v>10</v>
      <v>159</v>
      <v>159</v>
      <v>157</v>
      <v>159</v>
      <v>11</v>
      <v>12</v>
      <v>13</v>
      <v>14</v>
      <v>159</v>
      <v>156</v>
      <v>159</v>
      <v>159</v>
      <v>159</v>
      <v>159</v>
      <v>159</v>
      <v>159</v>
      <v>159</v>
      <v>159</v>
      <v>159</v>
      <v>159</v>
      <v>15</v>
    </spb>
    <spb s="7">
      <v>2019</v>
      <v>2019</v>
      <v>square km</v>
      <v>per thousand (2018)</v>
      <v>2022</v>
      <v>2019</v>
      <v>2018</v>
      <v>per liter (2016)</v>
      <v>2019</v>
      <v>years (2018)</v>
      <v>2018</v>
      <v>per thousand (2018)</v>
      <v>2019</v>
      <v>2017</v>
      <v>2016</v>
      <v>2019</v>
      <v>2016</v>
      <v>2017</v>
      <v>kilotons per year (2016)</v>
      <v>deaths per 100,000 (2017)</v>
      <v>kWh (2014)</v>
      <v>2014</v>
      <v>2019</v>
      <v>2018</v>
      <v>2018</v>
      <v>2018</v>
      <v>2018</v>
      <v>2018</v>
      <v>2015</v>
      <v>2018</v>
      <v>2018</v>
      <v>2017</v>
      <v>2017</v>
      <v>2019</v>
    </spb>
    <spb s="0">
      <v xml:space="preserve">Wikipedia	Cia	travel.state.gov	</v>
      <v xml:space="preserve">CC-BY-SA			</v>
      <v xml:space="preserve">http://en.wikipedia.org/wiki/Chile	https://www.cia.gov/library/publications/the-world-factbook/geos/ci.html?Transportation	https://travel.state.gov/content/travel/en/international-travel/International-Travel-Country-Information-Pages/Chile.html	</v>
      <v xml:space="preserve">http://creativecommons.org/licenses/by-sa/3.0/			</v>
    </spb>
    <spb s="0">
      <v xml:space="preserve">Wikipedia	</v>
      <v xml:space="preserve">CC BY-SA 3.0	</v>
      <v xml:space="preserve">https://en.wikipedia.org/wiki/Chile	</v>
      <v xml:space="preserve">https://creativecommons.org/licenses/by-sa/3.0	</v>
    </spb>
    <spb s="0">
      <v xml:space="preserve">Wikipedia	</v>
      <v xml:space="preserve">CC-BY-SA	</v>
      <v xml:space="preserve">http://en.wikipedia.org/wiki/Chile	</v>
      <v xml:space="preserve">http://creativecommons.org/licenses/by-sa/3.0/	</v>
    </spb>
    <spb s="0">
      <v xml:space="preserve">Cia	</v>
      <v xml:space="preserve">	</v>
      <v xml:space="preserve">https://www.cia.gov/library/publications/the-world-factbook/geos/ci.html?Transportation	</v>
      <v xml:space="preserve">	</v>
    </spb>
    <spb s="1">
      <v>0</v>
      <v>162</v>
      <v>163</v>
      <v>163</v>
      <v>3</v>
      <v>163</v>
      <v>163</v>
      <v>163</v>
      <v>164</v>
      <v>163</v>
      <v>163</v>
      <v>164</v>
      <v>163</v>
      <v>163</v>
      <v>165</v>
      <v>6</v>
      <v>162</v>
      <v>165</v>
      <v>7</v>
      <v>163</v>
      <v>165</v>
      <v>8</v>
      <v>9</v>
      <v>10</v>
      <v>165</v>
      <v>165</v>
      <v>163</v>
      <v>165</v>
      <v>11</v>
      <v>12</v>
      <v>13</v>
      <v>14</v>
      <v>165</v>
      <v>162</v>
      <v>165</v>
      <v>165</v>
      <v>165</v>
      <v>165</v>
      <v>165</v>
      <v>165</v>
      <v>165</v>
      <v>165</v>
      <v>165</v>
      <v>165</v>
      <v>15</v>
    </spb>
    <spb s="7">
      <v>2019</v>
      <v>2019</v>
      <v>square km</v>
      <v>per thousand (2018)</v>
      <v>2022</v>
      <v>2019</v>
      <v>2018</v>
      <v>per liter (2016)</v>
      <v>2019</v>
      <v>years (2018)</v>
      <v>2018</v>
      <v>per thousand (2018)</v>
      <v>2019</v>
      <v>2017</v>
      <v>2016</v>
      <v>2019</v>
      <v>2016</v>
      <v>2018</v>
      <v>kilotons per year (2016)</v>
      <v>deaths per 100,000 (2017)</v>
      <v>kWh (2014)</v>
      <v>2015</v>
      <v>2019</v>
      <v>2017</v>
      <v>2017</v>
      <v>2017</v>
      <v>2017</v>
      <v>2017</v>
      <v>2015</v>
      <v>2017</v>
      <v>2017</v>
      <v>2017</v>
      <v>2017</v>
      <v>2019</v>
    </spb>
    <spb s="0">
      <v xml:space="preserve">Wikipedia	Cia	travel.state.gov	</v>
      <v xml:space="preserve">CC-BY-SA			</v>
      <v xml:space="preserve">http://en.wikipedia.org/wiki/Mexico	https://www.cia.gov/library/publications/the-world-factbook/geos/mx.html?Transportation	https://travel.state.gov/content/travel/en/international-travel/International-Travel-Country-Information-Pages/Mexico.html	</v>
      <v xml:space="preserve">http://creativecommons.org/licenses/by-sa/3.0/			</v>
    </spb>
    <spb s="0">
      <v xml:space="preserve">Wikipedia	</v>
      <v xml:space="preserve">CC BY-SA 3.0	</v>
      <v xml:space="preserve">https://en.wikipedia.org/wiki/Mexico	</v>
      <v xml:space="preserve">https://creativecommons.org/licenses/by-sa/3.0	</v>
    </spb>
    <spb s="0">
      <v xml:space="preserve">Wikipedia	</v>
      <v xml:space="preserve">CC-BY-SA	</v>
      <v xml:space="preserve">http://en.wikipedia.org/wiki/Mexico	</v>
      <v xml:space="preserve">http://creativecommons.org/licenses/by-sa/3.0/	</v>
    </spb>
    <spb s="0">
      <v xml:space="preserve">Cia	</v>
      <v xml:space="preserve">	</v>
      <v xml:space="preserve">https://www.cia.gov/library/publications/the-world-factbook/geos/mx.html?Transportation	</v>
      <v xml:space="preserve">	</v>
    </spb>
    <spb s="1">
      <v>0</v>
      <v>168</v>
      <v>169</v>
      <v>169</v>
      <v>3</v>
      <v>169</v>
      <v>169</v>
      <v>169</v>
      <v>170</v>
      <v>169</v>
      <v>169</v>
      <v>170</v>
      <v>169</v>
      <v>169</v>
      <v>171</v>
      <v>6</v>
      <v>168</v>
      <v>171</v>
      <v>7</v>
      <v>169</v>
      <v>171</v>
      <v>8</v>
      <v>9</v>
      <v>10</v>
      <v>171</v>
      <v>171</v>
      <v>169</v>
      <v>171</v>
      <v>11</v>
      <v>12</v>
      <v>13</v>
      <v>14</v>
      <v>171</v>
      <v>168</v>
      <v>171</v>
      <v>171</v>
      <v>171</v>
      <v>171</v>
      <v>171</v>
      <v>171</v>
      <v>171</v>
      <v>171</v>
      <v>171</v>
      <v>171</v>
      <v>15</v>
    </spb>
    <spb s="7">
      <v>2019</v>
      <v>2019</v>
      <v>square km</v>
      <v>per thousand (2018)</v>
      <v>2022</v>
      <v>2019</v>
      <v>2018</v>
      <v>per liter (2016)</v>
      <v>2019</v>
      <v>years (2018)</v>
      <v>2018</v>
      <v>per thousand (2018)</v>
      <v>2019</v>
      <v>2017</v>
      <v>2016</v>
      <v>2019</v>
      <v>2016</v>
      <v>2017</v>
      <v>kilotons per year (2016)</v>
      <v>deaths per 100,000 (2017)</v>
      <v>kWh (2014)</v>
      <v>2015</v>
      <v>2019</v>
      <v>2018</v>
      <v>2018</v>
      <v>2018</v>
      <v>2018</v>
      <v>2018</v>
      <v>2015</v>
      <v>2018</v>
      <v>2018</v>
      <v>2017</v>
      <v>2017</v>
      <v>2019</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Wikipedia	</v>
      <v xml:space="preserve">CC BY-SA 3.0	</v>
      <v xml:space="preserve">https://en.wikipedia.org/wiki/United_States	</v>
      <v xml:space="preserve">https://creativecommons.org/licenses/by-sa/3.0	</v>
    </spb>
    <spb s="0">
      <v xml:space="preserve">Wikipedia	</v>
      <v xml:space="preserve">CC-BY-SA	</v>
      <v xml:space="preserve">http://en.wikipedia.org/wiki/United_States	</v>
      <v xml:space="preserve">http://creativecommons.org/licenses/by-sa/3.0/	</v>
    </spb>
    <spb s="0">
      <v xml:space="preserve">US Census	</v>
      <v xml:space="preserve">	</v>
      <v xml:space="preserve">https://www.census.gov/popest/data/state/asrh/2014/files/SC-EST2014-AGESEX-CIV.csv	</v>
      <v xml:space="preserve">	</v>
    </spb>
    <spb s="11">
      <v>0</v>
      <v>174</v>
      <v>175</v>
      <v>175</v>
      <v>3</v>
      <v>175</v>
      <v>175</v>
      <v>175</v>
      <v>176</v>
      <v>175</v>
      <v>175</v>
      <v>176</v>
      <v>175</v>
      <v>175</v>
      <v>6</v>
      <v>174</v>
      <v>177</v>
      <v>7</v>
      <v>175</v>
      <v>177</v>
      <v>8</v>
      <v>9</v>
      <v>10</v>
      <v>177</v>
      <v>175</v>
      <v>177</v>
      <v>11</v>
      <v>12</v>
      <v>13</v>
      <v>14</v>
      <v>177</v>
      <v>174</v>
      <v>177</v>
      <v>177</v>
      <v>177</v>
      <v>177</v>
      <v>177</v>
      <v>177</v>
      <v>177</v>
      <v>177</v>
      <v>177</v>
      <v>177</v>
      <v>15</v>
    </spb>
    <spb s="7">
      <v>2019</v>
      <v>2019</v>
      <v>square km</v>
      <v>per thousand (2018)</v>
      <v>2022</v>
      <v>2022</v>
      <v>2018</v>
      <v>per liter (2016)</v>
      <v>2019</v>
      <v>years (2018)</v>
      <v>2019</v>
      <v>per thousand (2018)</v>
      <v>2019</v>
      <v>2017</v>
      <v>2016</v>
      <v>2020</v>
      <v>2016</v>
      <v>2017</v>
      <v>kilotons per year (2016)</v>
      <v>deaths per 100,000 (2017)</v>
      <v>kWh (2014)</v>
      <v>2015</v>
      <v>2018</v>
      <v>2016</v>
      <v>2016</v>
      <v>2016</v>
      <v>2016</v>
      <v>2016</v>
      <v>2015</v>
      <v>2016</v>
      <v>2016</v>
      <v>2017</v>
      <v>2017</v>
      <v>2019</v>
    </spb>
    <spb s="0">
      <v xml:space="preserve">Wikipedia	Cia	travel.state.gov	</v>
      <v xml:space="preserve">CC-BY-SA			</v>
      <v xml:space="preserve">http://en.wikipedia.org/wiki/Canada	https://www.cia.gov/library/publications/the-world-factbook/geos/ca.html?Transportation	https://travel.state.gov/content/travel/en/international-travel/International-Travel-Country-Information-Pages/Canada.html	</v>
      <v xml:space="preserve">http://creativecommons.org/licenses/by-sa/3.0/			</v>
    </spb>
    <spb s="0">
      <v xml:space="preserve">Wikipedia	</v>
      <v xml:space="preserve">CC BY-SA 3.0	</v>
      <v xml:space="preserve">https://en.wikipedia.org/wiki/Canada	</v>
      <v xml:space="preserve">https://creativecommons.org/licenses/by-sa/3.0	</v>
    </spb>
    <spb s="0">
      <v xml:space="preserve">Wikipedia	</v>
      <v xml:space="preserve">CC-BY-SA	</v>
      <v xml:space="preserve">http://en.wikipedia.org/wiki/Canada	</v>
      <v xml:space="preserve">http://creativecommons.org/licenses/by-sa/3.0/	</v>
    </spb>
    <spb s="0">
      <v xml:space="preserve">Cia	</v>
      <v xml:space="preserve">	</v>
      <v xml:space="preserve">https://www.cia.gov/library/publications/the-world-factbook/geos/ca.html?Transportation	</v>
      <v xml:space="preserve">	</v>
    </spb>
    <spb s="1">
      <v>0</v>
      <v>180</v>
      <v>181</v>
      <v>181</v>
      <v>3</v>
      <v>181</v>
      <v>181</v>
      <v>181</v>
      <v>182</v>
      <v>181</v>
      <v>181</v>
      <v>182</v>
      <v>181</v>
      <v>181</v>
      <v>183</v>
      <v>6</v>
      <v>180</v>
      <v>183</v>
      <v>7</v>
      <v>181</v>
      <v>183</v>
      <v>8</v>
      <v>9</v>
      <v>10</v>
      <v>183</v>
      <v>183</v>
      <v>181</v>
      <v>183</v>
      <v>11</v>
      <v>12</v>
      <v>13</v>
      <v>14</v>
      <v>183</v>
      <v>180</v>
      <v>183</v>
      <v>183</v>
      <v>183</v>
      <v>183</v>
      <v>183</v>
      <v>183</v>
      <v>183</v>
      <v>183</v>
      <v>183</v>
      <v>183</v>
      <v>15</v>
    </spb>
    <spb s="7">
      <v>2019</v>
      <v>2019</v>
      <v>square km</v>
      <v>per thousand (2018)</v>
      <v>2022</v>
      <v>2019</v>
      <v>2018</v>
      <v>per liter (2016)</v>
      <v>2019</v>
      <v>years (2018)</v>
      <v>2018</v>
      <v>per thousand (2018)</v>
      <v>2019</v>
      <v>2017</v>
      <v>2016</v>
      <v>2019</v>
      <v>2016</v>
      <v>2017</v>
      <v>kilotons per year (2016)</v>
      <v>deaths per 100,000 (2017)</v>
      <v>kWh (2014)</v>
      <v>2015</v>
      <v>2018</v>
      <v>2013</v>
      <v>2013</v>
      <v>2013</v>
      <v>2013</v>
      <v>2013</v>
      <v>2015</v>
      <v>2013</v>
      <v>2013</v>
      <v>2017</v>
      <v>2017</v>
      <v>2019</v>
    </spb>
    <spb s="0">
      <v xml:space="preserve">Wikipedia	Cia	travel.state.gov	</v>
      <v xml:space="preserve">CC-BY-SA			</v>
      <v xml:space="preserve">http://en.wikipedia.org/wiki/South_Africa	https://www.cia.gov/library/publications/the-world-factbook/geos/sf.html?Transportation	https://travel.state.gov/content/travel/en/international-travel/International-Travel-Country-Information-Pages/SouthAfrica.html	</v>
      <v xml:space="preserve">http://creativecommons.org/licenses/by-sa/3.0/			</v>
    </spb>
    <spb s="0">
      <v xml:space="preserve">Wikipedia	</v>
      <v xml:space="preserve">CC BY-SA 3.0	</v>
      <v xml:space="preserve">https://en.wikipedia.org/wiki/South_Africa	</v>
      <v xml:space="preserve">https://creativecommons.org/licenses/by-sa/3.0	</v>
    </spb>
    <spb s="0">
      <v xml:space="preserve">Wikipedia	</v>
      <v xml:space="preserve">CC-BY-SA	</v>
      <v xml:space="preserve">http://en.wikipedia.org/wiki/South_Africa	</v>
      <v xml:space="preserve">http://creativecommons.org/licenses/by-sa/3.0/	</v>
    </spb>
    <spb s="0">
      <v xml:space="preserve">Cia	</v>
      <v xml:space="preserve">	</v>
      <v xml:space="preserve">https://www.cia.gov/library/publications/the-world-factbook/geos/sf.html?Transportation	</v>
      <v xml:space="preserve">	</v>
    </spb>
    <spb s="10">
      <v>0</v>
      <v>186</v>
      <v>187</v>
      <v>187</v>
      <v>3</v>
      <v>187</v>
      <v>187</v>
      <v>187</v>
      <v>188</v>
      <v>187</v>
      <v>187</v>
      <v>187</v>
      <v>187</v>
      <v>189</v>
      <v>6</v>
      <v>186</v>
      <v>189</v>
      <v>7</v>
      <v>187</v>
      <v>189</v>
      <v>8</v>
      <v>9</v>
      <v>10</v>
      <v>189</v>
      <v>189</v>
      <v>187</v>
      <v>189</v>
      <v>11</v>
      <v>12</v>
      <v>13</v>
      <v>14</v>
      <v>189</v>
      <v>186</v>
      <v>189</v>
      <v>189</v>
      <v>189</v>
      <v>189</v>
      <v>189</v>
      <v>189</v>
      <v>189</v>
      <v>189</v>
      <v>189</v>
      <v>189</v>
      <v>15</v>
    </spb>
    <spb s="7">
      <v>2019</v>
      <v>2019</v>
      <v>square km</v>
      <v>per thousand (2018)</v>
      <v>2022</v>
      <v>2019</v>
      <v>2018</v>
      <v>per liter (2016)</v>
      <v>2019</v>
      <v>years (2018)</v>
      <v>2018</v>
      <v>per thousand (2018)</v>
      <v>2019</v>
      <v>2017</v>
      <v>2016</v>
      <v>2019</v>
      <v>2016</v>
      <v>2017</v>
      <v>kilotons per year (2016)</v>
      <v>deaths per 100,000 (2017)</v>
      <v>kWh (2014)</v>
      <v>2014</v>
      <v>2019</v>
      <v>2014</v>
      <v>2014</v>
      <v>2014</v>
      <v>2014</v>
      <v>2014</v>
      <v>2015</v>
      <v>2014</v>
      <v>2014</v>
      <v>2017</v>
      <v>2017</v>
      <v>2019</v>
    </spb>
    <spb s="0">
      <v xml:space="preserve">Wikipedia	Cia	travel.state.gov	</v>
      <v xml:space="preserve">CC-BY-SA			</v>
      <v xml:space="preserve">http://en.wikipedia.org/wiki/Kenya	https://www.cia.gov/library/publications/the-world-factbook/geos/ke.html?Transportation	https://travel.state.gov/content/travel/en/international-travel/International-Travel-Country-Information-Pages/Kenya.html	</v>
      <v xml:space="preserve">http://creativecommons.org/licenses/by-sa/3.0/			</v>
    </spb>
    <spb s="0">
      <v xml:space="preserve">Wikipedia	</v>
      <v xml:space="preserve">CC BY-SA 3.0	</v>
      <v xml:space="preserve">https://en.wikipedia.org/wiki/Kenya	</v>
      <v xml:space="preserve">https://creativecommons.org/licenses/by-sa/3.0	</v>
    </spb>
    <spb s="0">
      <v xml:space="preserve">Wikipedia	</v>
      <v xml:space="preserve">CC-BY-SA	</v>
      <v xml:space="preserve">http://en.wikipedia.org/wiki/Kenya	</v>
      <v xml:space="preserve">http://creativecommons.org/licenses/by-sa/3.0/	</v>
    </spb>
    <spb s="0">
      <v xml:space="preserve">Cia	</v>
      <v xml:space="preserve">	</v>
      <v xml:space="preserve">https://www.cia.gov/library/publications/the-world-factbook/geos/ke.html?Transportation	</v>
      <v xml:space="preserve">	</v>
    </spb>
    <spb s="1">
      <v>0</v>
      <v>192</v>
      <v>193</v>
      <v>193</v>
      <v>3</v>
      <v>193</v>
      <v>193</v>
      <v>193</v>
      <v>194</v>
      <v>193</v>
      <v>193</v>
      <v>194</v>
      <v>193</v>
      <v>193</v>
      <v>195</v>
      <v>6</v>
      <v>192</v>
      <v>195</v>
      <v>7</v>
      <v>193</v>
      <v>195</v>
      <v>8</v>
      <v>9</v>
      <v>10</v>
      <v>195</v>
      <v>195</v>
      <v>193</v>
      <v>195</v>
      <v>11</v>
      <v>12</v>
      <v>13</v>
      <v>14</v>
      <v>195</v>
      <v>192</v>
      <v>195</v>
      <v>195</v>
      <v>195</v>
      <v>195</v>
      <v>195</v>
      <v>195</v>
      <v>195</v>
      <v>195</v>
      <v>195</v>
      <v>195</v>
      <v>15</v>
    </spb>
    <spb s="7">
      <v>2018</v>
      <v>2019</v>
      <v>square km</v>
      <v>per thousand (2018)</v>
      <v>2022</v>
      <v>2018</v>
      <v>2018</v>
      <v>per liter (2016)</v>
      <v>2019</v>
      <v>years (2018)</v>
      <v>2018</v>
      <v>per thousand (2018)</v>
      <v>2019</v>
      <v>2017</v>
      <v>2016</v>
      <v>2019</v>
      <v>2016</v>
      <v>2018</v>
      <v>kilotons per year (2016)</v>
      <v>deaths per 100,000 (2017)</v>
      <v>kWh (2014)</v>
      <v>2014</v>
      <v>2019</v>
      <v>2015</v>
      <v>2015</v>
      <v>2015</v>
      <v>2015</v>
      <v>2015</v>
      <v>2015</v>
      <v>2015</v>
      <v>2015</v>
      <v>2016</v>
      <v>2017</v>
      <v>2019</v>
    </spb>
    <spb s="0">
      <v xml:space="preserve">Wikipedia	Cia	travel.state.gov	</v>
      <v xml:space="preserve">CC-BY-SA			</v>
      <v xml:space="preserve">http://en.wikipedia.org/wiki/Zambia	https://www.cia.gov/library/publications/the-world-factbook/geos/za.html?Transportation	https://travel.state.gov/content/travel/en/international-travel/International-Travel-Country-Information-Pages/Zambia.html	</v>
      <v xml:space="preserve">http://creativecommons.org/licenses/by-sa/3.0/			</v>
    </spb>
    <spb s="0">
      <v xml:space="preserve">Wikipedia	</v>
      <v xml:space="preserve">CC BY-SA 3.0	</v>
      <v xml:space="preserve">https://en.wikipedia.org/wiki/Zambia	</v>
      <v xml:space="preserve">https://creativecommons.org/licenses/by-sa/3.0	</v>
    </spb>
    <spb s="0">
      <v xml:space="preserve">Wikipedia	</v>
      <v xml:space="preserve">CC-BY-SA	</v>
      <v xml:space="preserve">http://en.wikipedia.org/wiki/Zambia	</v>
      <v xml:space="preserve">http://creativecommons.org/licenses/by-sa/3.0/	</v>
    </spb>
    <spb s="0">
      <v xml:space="preserve">Cia	</v>
      <v xml:space="preserve">	</v>
      <v xml:space="preserve">https://www.cia.gov/library/publications/the-world-factbook/geos/za.html?Transportation	</v>
      <v xml:space="preserve">	</v>
    </spb>
    <spb s="1">
      <v>0</v>
      <v>198</v>
      <v>199</v>
      <v>199</v>
      <v>3</v>
      <v>199</v>
      <v>199</v>
      <v>199</v>
      <v>200</v>
      <v>199</v>
      <v>199</v>
      <v>200</v>
      <v>199</v>
      <v>199</v>
      <v>201</v>
      <v>6</v>
      <v>198</v>
      <v>201</v>
      <v>7</v>
      <v>199</v>
      <v>201</v>
      <v>8</v>
      <v>9</v>
      <v>10</v>
      <v>201</v>
      <v>201</v>
      <v>199</v>
      <v>201</v>
      <v>11</v>
      <v>12</v>
      <v>13</v>
      <v>14</v>
      <v>201</v>
      <v>198</v>
      <v>201</v>
      <v>201</v>
      <v>201</v>
      <v>201</v>
      <v>201</v>
      <v>201</v>
      <v>201</v>
      <v>201</v>
      <v>201</v>
      <v>201</v>
      <v>15</v>
    </spb>
    <spb s="7">
      <v>2019</v>
      <v>2019</v>
      <v>square km</v>
      <v>per thousand (2018)</v>
      <v>2022</v>
      <v>2019</v>
      <v>2018</v>
      <v>per liter (2016)</v>
      <v>2019</v>
      <v>years (2018)</v>
      <v>2018</v>
      <v>per thousand (2018)</v>
      <v>2019</v>
      <v>2017</v>
      <v>2016</v>
      <v>2019</v>
      <v>2016</v>
      <v>2018</v>
      <v>kilotons per year (2016)</v>
      <v>deaths per 100,000 (2017)</v>
      <v>kWh (2014)</v>
      <v>2013</v>
      <v>2011</v>
      <v>2015</v>
      <v>2015</v>
      <v>2015</v>
      <v>2015</v>
      <v>2015</v>
      <v>2015</v>
      <v>2015</v>
      <v>2015</v>
      <v>2017</v>
      <v>2012</v>
      <v>2019</v>
    </spb>
    <spb s="0">
      <v xml:space="preserve">Wikipedia	Cia	travel.state.gov	</v>
      <v xml:space="preserve">CC-BY-SA			</v>
      <v xml:space="preserve">http://en.wikipedia.org/wiki/Ghana	https://www.cia.gov/library/publications/the-world-factbook/geos/gh.html?Transportation	https://travel.state.gov/content/travel/en/international-travel/International-Travel-Country-Information-Pages/Ghana.html	</v>
      <v xml:space="preserve">http://creativecommons.org/licenses/by-sa/3.0/			</v>
    </spb>
    <spb s="0">
      <v xml:space="preserve">Wikipedia	</v>
      <v xml:space="preserve">CC BY-SA 3.0	</v>
      <v xml:space="preserve">https://en.wikipedia.org/wiki/Ghana	</v>
      <v xml:space="preserve">https://creativecommons.org/licenses/by-sa/3.0	</v>
    </spb>
    <spb s="0">
      <v xml:space="preserve">Wikipedia	</v>
      <v xml:space="preserve">CC-BY-SA	</v>
      <v xml:space="preserve">http://en.wikipedia.org/wiki/Ghana	</v>
      <v xml:space="preserve">http://creativecommons.org/licenses/by-sa/3.0/	</v>
    </spb>
    <spb s="0">
      <v xml:space="preserve">Cia	</v>
      <v xml:space="preserve">	</v>
      <v xml:space="preserve">https://www.cia.gov/library/publications/the-world-factbook/geos/gh.html?Transportation	</v>
      <v xml:space="preserve">	</v>
    </spb>
    <spb s="1">
      <v>0</v>
      <v>204</v>
      <v>205</v>
      <v>205</v>
      <v>3</v>
      <v>205</v>
      <v>205</v>
      <v>205</v>
      <v>206</v>
      <v>205</v>
      <v>205</v>
      <v>206</v>
      <v>205</v>
      <v>205</v>
      <v>207</v>
      <v>6</v>
      <v>204</v>
      <v>207</v>
      <v>7</v>
      <v>205</v>
      <v>207</v>
      <v>8</v>
      <v>9</v>
      <v>10</v>
      <v>207</v>
      <v>207</v>
      <v>205</v>
      <v>207</v>
      <v>11</v>
      <v>12</v>
      <v>13</v>
      <v>14</v>
      <v>207</v>
      <v>204</v>
      <v>207</v>
      <v>207</v>
      <v>207</v>
      <v>207</v>
      <v>207</v>
      <v>207</v>
      <v>207</v>
      <v>207</v>
      <v>207</v>
      <v>207</v>
      <v>15</v>
    </spb>
    <spb s="7">
      <v>2019</v>
      <v>2019</v>
      <v>square km</v>
      <v>per thousand (2018)</v>
      <v>2022</v>
      <v>2019</v>
      <v>2018</v>
      <v>per liter (2016)</v>
      <v>2019</v>
      <v>years (2018)</v>
      <v>2018</v>
      <v>per thousand (2018)</v>
      <v>2019</v>
      <v>2017</v>
      <v>2016</v>
      <v>2019</v>
      <v>2016</v>
      <v>2017</v>
      <v>kilotons per year (2016)</v>
      <v>deaths per 100,000 (2017)</v>
      <v>kWh (2014)</v>
      <v>2014</v>
      <v>2011</v>
      <v>2016</v>
      <v>2016</v>
      <v>2016</v>
      <v>2016</v>
      <v>2016</v>
      <v>2015</v>
      <v>2016</v>
      <v>2016</v>
      <v>2019</v>
      <v>2018</v>
      <v>2019</v>
    </spb>
    <spb s="0">
      <v xml:space="preserve">Wikipedia	Cia	travel.state.gov	</v>
      <v xml:space="preserve">CC-BY-SA			</v>
      <v xml:space="preserve">http://en.wikipedia.org/wiki/Thailand	https://www.cia.gov/library/publications/the-world-factbook/geos/th.html?Transportation	https://travel.state.gov/content/travel/en/international-travel/International-Travel-Country-Information-Pages/Thailand.html	</v>
      <v xml:space="preserve">http://creativecommons.org/licenses/by-sa/3.0/			</v>
    </spb>
    <spb s="0">
      <v xml:space="preserve">Wikipedia	</v>
      <v xml:space="preserve">CC BY-SA 3.0	</v>
      <v xml:space="preserve">https://en.wikipedia.org/wiki/Thailand	</v>
      <v xml:space="preserve">https://creativecommons.org/licenses/by-sa/3.0	</v>
    </spb>
    <spb s="0">
      <v xml:space="preserve">Wikipedia	</v>
      <v xml:space="preserve">CC-BY-SA	</v>
      <v xml:space="preserve">http://en.wikipedia.org/wiki/Thailand	</v>
      <v xml:space="preserve">http://creativecommons.org/licenses/by-sa/3.0/	</v>
    </spb>
    <spb s="0">
      <v xml:space="preserve">Cia	</v>
      <v xml:space="preserve">	</v>
      <v xml:space="preserve">https://www.cia.gov/library/publications/the-world-factbook/geos/th.html?Transportation	</v>
      <v xml:space="preserve">	</v>
    </spb>
    <spb s="1">
      <v>0</v>
      <v>210</v>
      <v>211</v>
      <v>211</v>
      <v>3</v>
      <v>211</v>
      <v>211</v>
      <v>211</v>
      <v>212</v>
      <v>211</v>
      <v>211</v>
      <v>212</v>
      <v>211</v>
      <v>211</v>
      <v>213</v>
      <v>6</v>
      <v>210</v>
      <v>213</v>
      <v>7</v>
      <v>211</v>
      <v>213</v>
      <v>8</v>
      <v>9</v>
      <v>10</v>
      <v>213</v>
      <v>213</v>
      <v>211</v>
      <v>213</v>
      <v>11</v>
      <v>12</v>
      <v>13</v>
      <v>14</v>
      <v>213</v>
      <v>210</v>
      <v>213</v>
      <v>213</v>
      <v>213</v>
      <v>213</v>
      <v>213</v>
      <v>213</v>
      <v>213</v>
      <v>213</v>
      <v>213</v>
      <v>213</v>
      <v>15</v>
    </spb>
    <spb s="7">
      <v>2019</v>
      <v>2019</v>
      <v>square km</v>
      <v>per thousand (2018)</v>
      <v>2022</v>
      <v>2019</v>
      <v>2018</v>
      <v>per liter (2016)</v>
      <v>2019</v>
      <v>years (2018)</v>
      <v>2018</v>
      <v>per thousand (2018)</v>
      <v>2019</v>
      <v>2017</v>
      <v>2016</v>
      <v>2019</v>
      <v>2016</v>
      <v>2018</v>
      <v>kilotons per year (2016)</v>
      <v>deaths per 100,000 (2017)</v>
      <v>kWh (2014)</v>
      <v>2014</v>
      <v>2019</v>
      <v>2018</v>
      <v>2018</v>
      <v>2018</v>
      <v>2018</v>
      <v>2018</v>
      <v>2015</v>
      <v>2018</v>
      <v>2018</v>
      <v>2018</v>
      <v>2016</v>
      <v>2019</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v>
      <v xml:space="preserve">CC BY-SA 3.0	</v>
      <v xml:space="preserve">https://en.wikipedia.org/wiki/Colombia	</v>
      <v xml:space="preserve">https://creativecommons.org/licenses/by-sa/3.0	</v>
    </spb>
    <spb s="0">
      <v xml:space="preserve">Wikipedia	</v>
      <v xml:space="preserve">CC-BY-SA	</v>
      <v xml:space="preserve">http://en.wikipedia.org/wiki/Colombia	</v>
      <v xml:space="preserve">http://creativecommons.org/licenses/by-sa/3.0/	</v>
    </spb>
    <spb s="0">
      <v xml:space="preserve">Cia	</v>
      <v xml:space="preserve">	</v>
      <v xml:space="preserve">https://www.cia.gov/library/publications/the-world-factbook/geos/co.html?Transportation	</v>
      <v xml:space="preserve">	</v>
    </spb>
    <spb s="1">
      <v>0</v>
      <v>216</v>
      <v>217</v>
      <v>217</v>
      <v>3</v>
      <v>217</v>
      <v>217</v>
      <v>217</v>
      <v>218</v>
      <v>217</v>
      <v>217</v>
      <v>218</v>
      <v>217</v>
      <v>217</v>
      <v>219</v>
      <v>6</v>
      <v>216</v>
      <v>219</v>
      <v>7</v>
      <v>217</v>
      <v>219</v>
      <v>8</v>
      <v>9</v>
      <v>10</v>
      <v>219</v>
      <v>219</v>
      <v>217</v>
      <v>219</v>
      <v>11</v>
      <v>12</v>
      <v>13</v>
      <v>14</v>
      <v>219</v>
      <v>216</v>
      <v>219</v>
      <v>219</v>
      <v>219</v>
      <v>219</v>
      <v>219</v>
      <v>219</v>
      <v>219</v>
      <v>219</v>
      <v>219</v>
      <v>219</v>
      <v>15</v>
    </spb>
    <spb s="0">
      <v xml:space="preserve">Wikipedia	Cia	travel.state.gov	</v>
      <v xml:space="preserve">CC-BY-SA			</v>
      <v xml:space="preserve">http://en.wikipedia.org/wiki/Malaysia	https://www.cia.gov/library/publications/the-world-factbook/geos/my.html?Transportation	https://travel.state.gov/content/travel/en/international-travel/International-Travel-Country-Information-Pages/Malaysia.html	</v>
      <v xml:space="preserve">http://creativecommons.org/licenses/by-sa/3.0/			</v>
    </spb>
    <spb s="0">
      <v xml:space="preserve">Wikipedia	</v>
      <v xml:space="preserve">CC BY-SA 3.0	</v>
      <v xml:space="preserve">https://en.wikipedia.org/wiki/Malaysia	</v>
      <v xml:space="preserve">https://creativecommons.org/licenses/by-sa/3.0	</v>
    </spb>
    <spb s="0">
      <v xml:space="preserve">Wikipedia	</v>
      <v xml:space="preserve">CC-BY-SA	</v>
      <v xml:space="preserve">http://en.wikipedia.org/wiki/Malaysia	</v>
      <v xml:space="preserve">http://creativecommons.org/licenses/by-sa/3.0/	</v>
    </spb>
    <spb s="0">
      <v xml:space="preserve">Cia	</v>
      <v xml:space="preserve">	</v>
      <v xml:space="preserve">https://www.cia.gov/library/publications/the-world-factbook/geos/my.html?Transportation	</v>
      <v xml:space="preserve">	</v>
    </spb>
    <spb s="1">
      <v>0</v>
      <v>221</v>
      <v>222</v>
      <v>222</v>
      <v>3</v>
      <v>222</v>
      <v>222</v>
      <v>222</v>
      <v>223</v>
      <v>222</v>
      <v>222</v>
      <v>223</v>
      <v>222</v>
      <v>222</v>
      <v>224</v>
      <v>6</v>
      <v>221</v>
      <v>224</v>
      <v>7</v>
      <v>222</v>
      <v>224</v>
      <v>8</v>
      <v>9</v>
      <v>10</v>
      <v>224</v>
      <v>224</v>
      <v>222</v>
      <v>224</v>
      <v>11</v>
      <v>12</v>
      <v>13</v>
      <v>14</v>
      <v>224</v>
      <v>221</v>
      <v>224</v>
      <v>224</v>
      <v>224</v>
      <v>224</v>
      <v>224</v>
      <v>224</v>
      <v>224</v>
      <v>224</v>
      <v>224</v>
      <v>224</v>
      <v>15</v>
    </spb>
    <spb s="7">
      <v>2019</v>
      <v>2019</v>
      <v>square km</v>
      <v>per thousand (2018)</v>
      <v>2022</v>
      <v>2019</v>
      <v>2018</v>
      <v>per liter (2016)</v>
      <v>2019</v>
      <v>years (2018)</v>
      <v>2018</v>
      <v>per thousand (2018)</v>
      <v>2019</v>
      <v>2017</v>
      <v>2016</v>
      <v>2019</v>
      <v>2016</v>
      <v>2015</v>
      <v>kilotons per year (2016)</v>
      <v>deaths per 100,000 (2017)</v>
      <v>kWh (2014)</v>
      <v>2014</v>
      <v>2019</v>
      <v>2015</v>
      <v>2015</v>
      <v>2015</v>
      <v>2015</v>
      <v>2015</v>
      <v>2015</v>
      <v>2015</v>
      <v>2015</v>
      <v>2017</v>
      <v>2018</v>
      <v>2019</v>
    </spb>
    <spb s="0">
      <v xml:space="preserve">Wikipedia	Cia	travel.state.gov	</v>
      <v xml:space="preserve">CC-BY-SA			</v>
      <v xml:space="preserve">http://en.wikipedia.org/wiki/Russia	https://www.cia.gov/library/publications/the-world-factbook/geos/rs.html?Transportation	https://travel.state.gov/content/travel/en/international-travel/International-Travel-Country-Information-Pages/RussianFederation.html	</v>
      <v xml:space="preserve">http://creativecommons.org/licenses/by-sa/3.0/			</v>
    </spb>
    <spb s="0">
      <v xml:space="preserve">Wikipedia	</v>
      <v xml:space="preserve">CC BY-SA 3.0	</v>
      <v xml:space="preserve">https://en.wikipedia.org/wiki/Russia	</v>
      <v xml:space="preserve">https://creativecommons.org/licenses/by-sa/3.0	</v>
    </spb>
    <spb s="0">
      <v xml:space="preserve">Wikipedia	</v>
      <v xml:space="preserve">CC-BY-SA	</v>
      <v xml:space="preserve">http://en.wikipedia.org/wiki/Russia	</v>
      <v xml:space="preserve">http://creativecommons.org/licenses/by-sa/3.0/	</v>
    </spb>
    <spb s="0">
      <v xml:space="preserve">Cia	</v>
      <v xml:space="preserve">	</v>
      <v xml:space="preserve">https://www.cia.gov/library/publications/the-world-factbook/geos/rs.html?Transportation	</v>
      <v xml:space="preserve">	</v>
    </spb>
    <spb s="1">
      <v>0</v>
      <v>227</v>
      <v>228</v>
      <v>228</v>
      <v>3</v>
      <v>228</v>
      <v>228</v>
      <v>228</v>
      <v>229</v>
      <v>228</v>
      <v>228</v>
      <v>229</v>
      <v>228</v>
      <v>228</v>
      <v>230</v>
      <v>6</v>
      <v>227</v>
      <v>230</v>
      <v>7</v>
      <v>228</v>
      <v>230</v>
      <v>8</v>
      <v>9</v>
      <v>10</v>
      <v>230</v>
      <v>230</v>
      <v>228</v>
      <v>230</v>
      <v>11</v>
      <v>12</v>
      <v>13</v>
      <v>14</v>
      <v>230</v>
      <v>227</v>
      <v>230</v>
      <v>230</v>
      <v>230</v>
      <v>230</v>
      <v>230</v>
      <v>230</v>
      <v>230</v>
      <v>230</v>
      <v>230</v>
      <v>230</v>
      <v>15</v>
    </spb>
    <spb s="7">
      <v>2019</v>
      <v>2019</v>
      <v>square km</v>
      <v>per thousand (2018)</v>
      <v>2022</v>
      <v>2019</v>
      <v>2018</v>
      <v>per liter (2016)</v>
      <v>2019</v>
      <v>years (2018)</v>
      <v>2018</v>
      <v>per thousand (2018)</v>
      <v>2019</v>
      <v>2017</v>
      <v>2016</v>
      <v>2019</v>
      <v>2016</v>
      <v>2016</v>
      <v>kilotons per year (2016)</v>
      <v>deaths per 100,000 (2017)</v>
      <v>kWh (2014)</v>
      <v>2014</v>
      <v>2018</v>
      <v>2018</v>
      <v>2018</v>
      <v>2018</v>
      <v>2018</v>
      <v>2018</v>
      <v>2015</v>
      <v>2018</v>
      <v>2018</v>
      <v>2017</v>
      <v>2017</v>
      <v>2019</v>
    </spb>
    <spb s="0">
      <v xml:space="preserve">Wikipedia	Cia	travel.state.gov	</v>
      <v xml:space="preserve">CC-BY-SA			</v>
      <v xml:space="preserve">http://en.wikipedia.org/wiki/Philippines	https://www.cia.gov/library/publications/the-world-factbook/geos/rp.html?Transportation	https://travel.state.gov/content/travel/en/international-travel/International-Travel-Country-Information-Pages/Philippines.html	</v>
      <v xml:space="preserve">http://creativecommons.org/licenses/by-sa/3.0/			</v>
    </spb>
    <spb s="0">
      <v xml:space="preserve">Wikipedia	</v>
      <v xml:space="preserve">CC BY-SA 3.0	</v>
      <v xml:space="preserve">https://en.wikipedia.org/wiki/Philippines	</v>
      <v xml:space="preserve">https://creativecommons.org/licenses/by-sa/3.0	</v>
    </spb>
    <spb s="0">
      <v xml:space="preserve">Wikipedia	</v>
      <v xml:space="preserve">CC-BY-SA	</v>
      <v xml:space="preserve">http://en.wikipedia.org/wiki/Philippines	</v>
      <v xml:space="preserve">http://creativecommons.org/licenses/by-sa/3.0/	</v>
    </spb>
    <spb s="0">
      <v xml:space="preserve">Cia	</v>
      <v xml:space="preserve">	</v>
      <v xml:space="preserve">https://www.cia.gov/library/publications/the-world-factbook/geos/rp.html?Transportation	</v>
      <v xml:space="preserve">	</v>
    </spb>
    <spb s="1">
      <v>0</v>
      <v>233</v>
      <v>234</v>
      <v>234</v>
      <v>3</v>
      <v>234</v>
      <v>234</v>
      <v>234</v>
      <v>235</v>
      <v>234</v>
      <v>234</v>
      <v>235</v>
      <v>234</v>
      <v>234</v>
      <v>236</v>
      <v>6</v>
      <v>233</v>
      <v>236</v>
      <v>7</v>
      <v>234</v>
      <v>236</v>
      <v>8</v>
      <v>9</v>
      <v>10</v>
      <v>236</v>
      <v>236</v>
      <v>234</v>
      <v>236</v>
      <v>11</v>
      <v>12</v>
      <v>13</v>
      <v>14</v>
      <v>236</v>
      <v>233</v>
      <v>236</v>
      <v>236</v>
      <v>236</v>
      <v>236</v>
      <v>236</v>
      <v>236</v>
      <v>236</v>
      <v>236</v>
      <v>236</v>
      <v>236</v>
      <v>15</v>
    </spb>
    <spb s="7">
      <v>2019</v>
      <v>2019</v>
      <v>square km</v>
      <v>per thousand (2018)</v>
      <v>2022</v>
      <v>2019</v>
      <v>2018</v>
      <v>per liter (2016)</v>
      <v>2019</v>
      <v>years (2018)</v>
      <v>2018</v>
      <v>per thousand (2018)</v>
      <v>2019</v>
      <v>2017</v>
      <v>2016</v>
      <v>2019</v>
      <v>2016</v>
      <v>2017</v>
      <v>kilotons per year (2016)</v>
      <v>deaths per 100,000 (2017)</v>
      <v>kWh (2014)</v>
      <v>2014</v>
      <v>2019</v>
      <v>2015</v>
      <v>2015</v>
      <v>2015</v>
      <v>2015</v>
      <v>2015</v>
      <v>2015</v>
      <v>2015</v>
      <v>2015</v>
      <v>2017</v>
      <v>2017</v>
      <v>2019</v>
    </spb>
  </spbData>
</supportingPropertyBags>
</file>

<file path=xl/richData/rdsupportingpropertybagstructure.xml><?xml version="1.0" encoding="utf-8"?>
<spbStructures xmlns="http://schemas.microsoft.com/office/spreadsheetml/2017/richdata2" count="12">
  <s>
    <k n="SourceText" t="s"/>
    <k n="LicenseText" t="s"/>
    <k n="SourceAddress" t="s"/>
    <k n="LicenseAddress" t="s"/>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Order" t="spba"/>
    <k n="TitleProperty" t="s"/>
    <k n="SubTitleProperty" t="s"/>
  </s>
  <s>
    <k n="ShowInCardView" t="b"/>
    <k n="ShowInDotNotation" t="b"/>
    <k n="ShowInAutoComplete" t="b"/>
  </s>
  <s>
    <k n="UniqueName" t="spb"/>
    <k n="VDPID/VSID" t="spb"/>
    <k n="LearnMoreOnLink" t="spb"/>
  </s>
  <s>
    <k n="Name" t="i"/>
    <k n="Image" t="i"/>
  </s>
  <s>
    <k n="link" t="s"/>
    <k n="logo" t="s"/>
    <k n="name" t="s"/>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_Self" t="i"/>
  </s>
  <s>
    <k n="CPI" t="spb"/>
    <k n="GDP" t="spb"/>
    <k n="Area" t="spb"/>
    <k n="Name" t="spb"/>
    <k n="Birth rate" t="spb"/>
    <k n="Population" t="spb"/>
    <k n="UniqueName" t="spb"/>
    <k n="Description" t="spb"/>
    <k n="Abbreviation" t="spb"/>
    <k n="Calling code" t="spb"/>
    <k n="Largest city" t="spb"/>
    <k n="Minimum wage" t="spb"/>
    <k n="Currency code" t="spb"/>
    <k n="Official name" t="spb"/>
    <k n="CPI Change (%)" t="spb"/>
    <k n="Fertility rate" t="spb"/>
    <k n="Gasoline price" t="spb"/>
    <k n="Total tax rate"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Birth rate" t="spb"/>
    <k n="Population" t="spb"/>
    <k n="UniqueName" t="spb"/>
    <k n="Description" t="spb"/>
    <k n="Abbreviation" t="spb"/>
    <k n="Calling code" t="spb"/>
    <k n="Largest city" t="spb"/>
    <k n="Minimum wage" t="spb"/>
    <k n="Currency code" t="spb"/>
    <k n="Official name" t="spb"/>
    <k n="Fertility rate" t="spb"/>
    <k n="Gasoline price" t="spb"/>
    <k n="Total tax rate" t="spb"/>
    <k n="Life expectancy" t="spb"/>
    <k n="National anthem" t="spb"/>
    <k n="Tax revenue (%)" t="spb"/>
    <k n="Infant mortality" t="spb"/>
    <k n="Urban population" t="spb"/>
    <k n="Armed forces size" t="spb"/>
    <k n="Forested area (%)"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14" formatCode="0.00%"/>
    </x:dxf>
    <x:dxf>
      <x:numFmt numFmtId="3" formatCode="#,##0"/>
    </x:dxf>
    <x:dxf>
      <x:numFmt numFmtId="2" formatCode="0.00"/>
    </x:dxf>
    <x:dxf>
      <x:numFmt numFmtId="1" formatCode="0"/>
    </x:dxf>
    <x:dxf>
      <x:numFmt numFmtId="4" formatCode="#,##0.00"/>
    </x:dxf>
    <x:dxf>
      <x:numFmt numFmtId="0" formatCode="General"/>
    </x:dxf>
  </dxfs>
  <richProperties>
    <rPr n="IsTitleField" t="b"/>
    <rPr n="IsHeroField" t="b"/>
    <rPr n="NumberFormat" t="s"/>
  </richProperties>
  <richStyles>
    <rSty>
      <rpv i="0">1</rpv>
    </rSty>
    <rSty>
      <rpv i="1">1</rpv>
    </rSty>
    <rSty dxfid="0">
      <rpv i="2">0.0%</rpv>
    </rSty>
    <rSty dxfid="1">
      <rpv i="2">#,##0</rpv>
    </rSty>
    <rSty dxfid="2">
      <rpv i="2">0.00</rpv>
    </rSty>
    <rSty dxfid="3">
      <rpv i="2">0</rpv>
    </rSty>
    <rSty dxfid="4">
      <rpv i="2">#,##0.00</rpv>
    </rSty>
    <rSty dxfid="5">
      <rpv i="2">0.0</rpv>
    </rSty>
    <rSty dxfid="5">
      <rpv i="2">_([$$-en-US]* #,##0.00_);_([$$-en-US]* (#,##0.00);_([$$-en-US]* "-"??_);_(@_)</rpv>
    </rSty>
    <rSty dxfid="5">
      <rpv i="2">_([$$-en-US]* #,##0_);_([$$-en-US]* (#,##0);_([$$-en-US]* "-"_);_(@_)</rpv>
    </rSty>
    <rSty dxfid="0"/>
  </richStyles>
</richStyleShee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gsr@ren21.ne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D60D-D3A3-624B-85E3-6FDFF11544EA}">
  <dimension ref="A3:M15"/>
  <sheetViews>
    <sheetView showGridLines="0" tabSelected="1" zoomScale="40" zoomScaleNormal="40" workbookViewId="0"/>
  </sheetViews>
  <sheetFormatPr baseColWidth="10" defaultColWidth="8.83203125" defaultRowHeight="15" x14ac:dyDescent="0.2"/>
  <cols>
    <col min="1" max="1" width="160" customWidth="1"/>
    <col min="13" max="13" width="8.83203125" customWidth="1"/>
  </cols>
  <sheetData>
    <row r="3" spans="1:13" ht="47" x14ac:dyDescent="0.55000000000000004">
      <c r="A3" s="124" t="s">
        <v>0</v>
      </c>
    </row>
    <row r="5" spans="1:13" ht="120" x14ac:dyDescent="0.2">
      <c r="A5" s="129" t="s">
        <v>1</v>
      </c>
      <c r="B5" s="130"/>
      <c r="C5" s="130"/>
      <c r="D5" s="130"/>
      <c r="E5" s="130"/>
      <c r="F5" s="130"/>
      <c r="G5" s="130"/>
      <c r="H5" s="130"/>
      <c r="I5" s="130"/>
      <c r="J5" s="130"/>
      <c r="K5" s="130"/>
      <c r="L5" s="130"/>
      <c r="M5" s="130"/>
    </row>
    <row r="6" spans="1:13" ht="29" x14ac:dyDescent="0.35">
      <c r="A6" s="125"/>
      <c r="B6" s="126"/>
      <c r="C6" s="126"/>
      <c r="D6" s="126"/>
      <c r="E6" s="126"/>
      <c r="F6" s="126"/>
      <c r="G6" s="126"/>
      <c r="H6" s="126"/>
      <c r="I6" s="126"/>
      <c r="J6" s="126"/>
      <c r="K6" s="126"/>
      <c r="L6" s="126"/>
      <c r="M6" s="126"/>
    </row>
    <row r="7" spans="1:13" ht="29" x14ac:dyDescent="0.35">
      <c r="A7" s="127" t="s">
        <v>2</v>
      </c>
      <c r="B7" s="126"/>
      <c r="C7" s="126"/>
      <c r="D7" s="126"/>
      <c r="E7" s="126"/>
      <c r="F7" s="126"/>
      <c r="G7" s="126"/>
      <c r="H7" s="126"/>
      <c r="I7" s="126"/>
      <c r="J7" s="126"/>
      <c r="K7" s="126"/>
      <c r="L7" s="126"/>
      <c r="M7" s="126"/>
    </row>
    <row r="8" spans="1:13" ht="29" x14ac:dyDescent="0.35">
      <c r="A8" s="133" t="s">
        <v>3</v>
      </c>
      <c r="B8" s="133"/>
      <c r="C8" s="133"/>
      <c r="D8" s="133"/>
      <c r="E8" s="133"/>
      <c r="F8" s="133"/>
      <c r="G8" s="133"/>
      <c r="H8" s="133"/>
      <c r="I8" s="133"/>
      <c r="J8" s="133"/>
      <c r="K8" s="133"/>
      <c r="L8" s="133"/>
      <c r="M8" s="133"/>
    </row>
    <row r="9" spans="1:13" ht="29" x14ac:dyDescent="0.35">
      <c r="A9" s="134" t="s">
        <v>4</v>
      </c>
      <c r="B9" s="134"/>
      <c r="C9" s="134"/>
      <c r="D9" s="134"/>
      <c r="E9" s="134"/>
      <c r="F9" s="134"/>
      <c r="G9" s="134"/>
      <c r="H9" s="134"/>
      <c r="I9" s="134"/>
      <c r="J9" s="134"/>
      <c r="K9" s="134"/>
      <c r="L9" s="134"/>
      <c r="M9" s="134"/>
    </row>
    <row r="10" spans="1:13" ht="29" x14ac:dyDescent="0.35">
      <c r="A10" s="134" t="s">
        <v>5</v>
      </c>
      <c r="B10" s="134"/>
      <c r="C10" s="134"/>
      <c r="D10" s="134"/>
      <c r="E10" s="134"/>
      <c r="F10" s="134"/>
      <c r="G10" s="134"/>
      <c r="H10" s="134"/>
      <c r="I10" s="134"/>
      <c r="J10" s="134"/>
      <c r="K10" s="134"/>
      <c r="L10" s="134"/>
      <c r="M10" s="134"/>
    </row>
    <row r="11" spans="1:13" ht="29" x14ac:dyDescent="0.35">
      <c r="A11" s="133" t="s">
        <v>6</v>
      </c>
      <c r="B11" s="133"/>
      <c r="C11" s="133"/>
      <c r="D11" s="133"/>
      <c r="E11" s="133"/>
      <c r="F11" s="133"/>
      <c r="G11" s="133"/>
      <c r="H11" s="133"/>
      <c r="I11" s="133"/>
      <c r="J11" s="133"/>
      <c r="K11" s="133"/>
      <c r="L11" s="133"/>
      <c r="M11" s="133"/>
    </row>
    <row r="12" spans="1:13" ht="29" x14ac:dyDescent="0.35">
      <c r="A12" s="133" t="s">
        <v>7</v>
      </c>
      <c r="B12" s="133"/>
      <c r="C12" s="133"/>
      <c r="D12" s="133"/>
      <c r="E12" s="133"/>
      <c r="F12" s="133"/>
      <c r="G12" s="133"/>
      <c r="H12" s="133"/>
      <c r="I12" s="133"/>
      <c r="J12" s="133"/>
      <c r="K12" s="133"/>
      <c r="L12" s="133"/>
      <c r="M12" s="133"/>
    </row>
    <row r="13" spans="1:13" ht="29" x14ac:dyDescent="0.35">
      <c r="A13" s="126"/>
      <c r="B13" s="126"/>
      <c r="C13" s="126"/>
      <c r="D13" s="126"/>
      <c r="E13" s="126"/>
      <c r="F13" s="126"/>
      <c r="G13" s="126"/>
      <c r="H13" s="126"/>
      <c r="I13" s="126"/>
      <c r="J13" s="126"/>
      <c r="K13" s="126"/>
      <c r="L13" s="126"/>
      <c r="M13" s="126"/>
    </row>
    <row r="14" spans="1:13" ht="29" x14ac:dyDescent="0.35">
      <c r="A14" s="128" t="s">
        <v>8</v>
      </c>
      <c r="B14" s="126"/>
      <c r="C14" s="126"/>
      <c r="D14" s="126"/>
      <c r="E14" s="126"/>
      <c r="F14" s="126"/>
      <c r="G14" s="126"/>
      <c r="H14" s="126"/>
      <c r="I14" s="126"/>
      <c r="J14" s="126"/>
      <c r="K14" s="126"/>
      <c r="L14" s="126"/>
      <c r="M14" s="126"/>
    </row>
    <row r="15" spans="1:13" x14ac:dyDescent="0.2">
      <c r="A15" s="68" t="s">
        <v>368</v>
      </c>
    </row>
  </sheetData>
  <mergeCells count="5">
    <mergeCell ref="A8:M8"/>
    <mergeCell ref="A9:M9"/>
    <mergeCell ref="A10:M10"/>
    <mergeCell ref="A11:M11"/>
    <mergeCell ref="A12:M12"/>
  </mergeCells>
  <hyperlinks>
    <hyperlink ref="A14" r:id="rId1" display="If you have any questions, please don't hesitate to contact us at gsr@ren21.net " xr:uid="{7096D62D-2A8C-5C49-994C-1E2A4844679A}"/>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FE1A9-35B8-4665-87A8-E91F0B382D86}">
  <dimension ref="A1:K120"/>
  <sheetViews>
    <sheetView showGridLines="0" zoomScaleNormal="100" workbookViewId="0">
      <selection activeCell="D6" sqref="D6"/>
    </sheetView>
  </sheetViews>
  <sheetFormatPr baseColWidth="10" defaultColWidth="11.5" defaultRowHeight="15" x14ac:dyDescent="0.2"/>
  <cols>
    <col min="2" max="2" width="38.5" bestFit="1" customWidth="1"/>
    <col min="3" max="3" width="23.83203125" customWidth="1"/>
  </cols>
  <sheetData>
    <row r="1" spans="1:5" x14ac:dyDescent="0.2">
      <c r="A1" s="73" t="str">
        <f>'Table of content'!C10</f>
        <v>Figure 8. Survey- What do you think is the biggest challenge for decarbonising the transport sector in the country for which you are providing information?</v>
      </c>
    </row>
    <row r="2" spans="1:5" ht="21" x14ac:dyDescent="0.25">
      <c r="B2" s="8"/>
    </row>
    <row r="4" spans="1:5" x14ac:dyDescent="0.2">
      <c r="B4" s="77"/>
      <c r="C4" s="86" t="s">
        <v>125</v>
      </c>
    </row>
    <row r="5" spans="1:5" x14ac:dyDescent="0.2">
      <c r="B5" s="87" t="s">
        <v>126</v>
      </c>
      <c r="C5" s="75">
        <v>0.48</v>
      </c>
    </row>
    <row r="6" spans="1:5" x14ac:dyDescent="0.2">
      <c r="B6" s="87" t="s">
        <v>127</v>
      </c>
      <c r="C6" s="75">
        <v>0.42</v>
      </c>
    </row>
    <row r="7" spans="1:5" x14ac:dyDescent="0.2">
      <c r="B7" s="87" t="s">
        <v>128</v>
      </c>
      <c r="C7" s="75">
        <v>0.42</v>
      </c>
    </row>
    <row r="8" spans="1:5" x14ac:dyDescent="0.2">
      <c r="B8" s="87" t="s">
        <v>129</v>
      </c>
      <c r="C8" s="75">
        <v>0.32</v>
      </c>
    </row>
    <row r="9" spans="1:5" x14ac:dyDescent="0.2">
      <c r="B9" s="87" t="s">
        <v>130</v>
      </c>
      <c r="C9" s="75">
        <v>0.26</v>
      </c>
      <c r="E9" s="7"/>
    </row>
    <row r="28" spans="11:11" x14ac:dyDescent="0.2">
      <c r="K28" s="4"/>
    </row>
    <row r="36" spans="2:2" x14ac:dyDescent="0.2">
      <c r="B36" s="4" t="s">
        <v>131</v>
      </c>
    </row>
    <row r="44" spans="2:2" x14ac:dyDescent="0.2">
      <c r="B44" s="2" t="s">
        <v>132</v>
      </c>
    </row>
    <row r="45" spans="2:2" x14ac:dyDescent="0.2">
      <c r="B45" s="2" t="s">
        <v>133</v>
      </c>
    </row>
    <row r="46" spans="2:2" x14ac:dyDescent="0.2">
      <c r="B46" s="2" t="s">
        <v>134</v>
      </c>
    </row>
    <row r="47" spans="2:2" x14ac:dyDescent="0.2">
      <c r="B47" s="2" t="s">
        <v>135</v>
      </c>
    </row>
    <row r="48" spans="2:2" x14ac:dyDescent="0.2">
      <c r="B48" s="2" t="s">
        <v>136</v>
      </c>
    </row>
    <row r="49" spans="2:2" x14ac:dyDescent="0.2">
      <c r="B49" s="2" t="s">
        <v>137</v>
      </c>
    </row>
    <row r="50" spans="2:2" x14ac:dyDescent="0.2">
      <c r="B50" s="2" t="s">
        <v>138</v>
      </c>
    </row>
    <row r="51" spans="2:2" x14ac:dyDescent="0.2">
      <c r="B51" s="2" t="s">
        <v>139</v>
      </c>
    </row>
    <row r="52" spans="2:2" x14ac:dyDescent="0.2">
      <c r="B52" s="2" t="s">
        <v>140</v>
      </c>
    </row>
    <row r="53" spans="2:2" x14ac:dyDescent="0.2">
      <c r="B53" s="2" t="s">
        <v>141</v>
      </c>
    </row>
    <row r="54" spans="2:2" x14ac:dyDescent="0.2">
      <c r="B54" s="2" t="s">
        <v>142</v>
      </c>
    </row>
    <row r="55" spans="2:2" x14ac:dyDescent="0.2">
      <c r="B55" s="2" t="s">
        <v>143</v>
      </c>
    </row>
    <row r="56" spans="2:2" x14ac:dyDescent="0.2">
      <c r="B56" s="2" t="s">
        <v>144</v>
      </c>
    </row>
    <row r="57" spans="2:2" x14ac:dyDescent="0.2">
      <c r="B57" s="2" t="s">
        <v>145</v>
      </c>
    </row>
    <row r="58" spans="2:2" x14ac:dyDescent="0.2">
      <c r="B58" s="2" t="s">
        <v>146</v>
      </c>
    </row>
    <row r="59" spans="2:2" x14ac:dyDescent="0.2">
      <c r="B59" s="2" t="s">
        <v>147</v>
      </c>
    </row>
    <row r="60" spans="2:2" x14ac:dyDescent="0.2">
      <c r="B60" s="2" t="s">
        <v>148</v>
      </c>
    </row>
    <row r="61" spans="2:2" x14ac:dyDescent="0.2">
      <c r="B61" s="2" t="s">
        <v>149</v>
      </c>
    </row>
    <row r="62" spans="2:2" x14ac:dyDescent="0.2">
      <c r="B62" s="2" t="s">
        <v>150</v>
      </c>
    </row>
    <row r="70" spans="2:2" x14ac:dyDescent="0.2">
      <c r="B70" s="11"/>
    </row>
    <row r="71" spans="2:2" x14ac:dyDescent="0.2">
      <c r="B71" s="11"/>
    </row>
    <row r="72" spans="2:2" x14ac:dyDescent="0.2">
      <c r="B72" s="11"/>
    </row>
    <row r="73" spans="2:2" x14ac:dyDescent="0.2">
      <c r="B73" s="11"/>
    </row>
    <row r="74" spans="2:2" x14ac:dyDescent="0.2">
      <c r="B74" s="11"/>
    </row>
    <row r="75" spans="2:2" x14ac:dyDescent="0.2">
      <c r="B75" s="11"/>
    </row>
    <row r="76" spans="2:2" x14ac:dyDescent="0.2">
      <c r="B76" s="11"/>
    </row>
    <row r="77" spans="2:2" x14ac:dyDescent="0.2">
      <c r="B77" s="11"/>
    </row>
    <row r="78" spans="2:2" x14ac:dyDescent="0.2">
      <c r="B78" s="11"/>
    </row>
    <row r="79" spans="2:2" x14ac:dyDescent="0.2">
      <c r="B79" s="11"/>
    </row>
    <row r="80" spans="2:2" x14ac:dyDescent="0.2">
      <c r="B80" s="11"/>
    </row>
    <row r="81" spans="2:2" x14ac:dyDescent="0.2">
      <c r="B81" s="11"/>
    </row>
    <row r="82" spans="2:2" x14ac:dyDescent="0.2">
      <c r="B82" s="11"/>
    </row>
    <row r="83" spans="2:2" x14ac:dyDescent="0.2">
      <c r="B83" s="11"/>
    </row>
    <row r="84" spans="2:2" x14ac:dyDescent="0.2">
      <c r="B84" s="11"/>
    </row>
    <row r="85" spans="2:2" x14ac:dyDescent="0.2">
      <c r="B85" s="11"/>
    </row>
    <row r="86" spans="2:2" x14ac:dyDescent="0.2">
      <c r="B86" s="11"/>
    </row>
    <row r="87" spans="2:2" x14ac:dyDescent="0.2">
      <c r="B87" s="11"/>
    </row>
    <row r="88" spans="2:2" x14ac:dyDescent="0.2">
      <c r="B88" s="11"/>
    </row>
    <row r="89" spans="2:2" x14ac:dyDescent="0.2">
      <c r="B89" s="11"/>
    </row>
    <row r="90" spans="2:2" x14ac:dyDescent="0.2">
      <c r="B90" s="11"/>
    </row>
    <row r="91" spans="2:2" x14ac:dyDescent="0.2">
      <c r="B91" s="11"/>
    </row>
    <row r="92" spans="2:2" x14ac:dyDescent="0.2">
      <c r="B92" s="11"/>
    </row>
    <row r="93" spans="2:2" x14ac:dyDescent="0.2">
      <c r="B93" s="11"/>
    </row>
    <row r="94" spans="2:2" x14ac:dyDescent="0.2">
      <c r="B94" s="11"/>
    </row>
    <row r="95" spans="2:2" x14ac:dyDescent="0.2">
      <c r="B95" s="11"/>
    </row>
    <row r="96" spans="2:2" x14ac:dyDescent="0.2">
      <c r="B96" s="11"/>
    </row>
    <row r="97" spans="2:2" x14ac:dyDescent="0.2">
      <c r="B97" s="11"/>
    </row>
    <row r="98" spans="2:2" x14ac:dyDescent="0.2">
      <c r="B98" s="11"/>
    </row>
    <row r="99" spans="2:2" x14ac:dyDescent="0.2">
      <c r="B99" s="11"/>
    </row>
    <row r="100" spans="2:2" x14ac:dyDescent="0.2">
      <c r="B100" s="11"/>
    </row>
    <row r="101" spans="2:2" x14ac:dyDescent="0.2">
      <c r="B101" s="11"/>
    </row>
    <row r="102" spans="2:2" x14ac:dyDescent="0.2">
      <c r="B102" s="11"/>
    </row>
    <row r="103" spans="2:2" x14ac:dyDescent="0.2">
      <c r="B103" s="11"/>
    </row>
    <row r="104" spans="2:2" x14ac:dyDescent="0.2">
      <c r="B104" s="11"/>
    </row>
    <row r="105" spans="2:2" x14ac:dyDescent="0.2">
      <c r="B105" s="11"/>
    </row>
    <row r="106" spans="2:2" x14ac:dyDescent="0.2">
      <c r="B106" s="11"/>
    </row>
    <row r="107" spans="2:2" x14ac:dyDescent="0.2">
      <c r="B107" s="11"/>
    </row>
    <row r="108" spans="2:2" x14ac:dyDescent="0.2">
      <c r="B108" s="11"/>
    </row>
    <row r="109" spans="2:2" x14ac:dyDescent="0.2">
      <c r="B109" s="11"/>
    </row>
    <row r="110" spans="2:2" x14ac:dyDescent="0.2">
      <c r="B110" s="11"/>
    </row>
    <row r="111" spans="2:2" x14ac:dyDescent="0.2">
      <c r="B111" s="11"/>
    </row>
    <row r="112" spans="2:2" x14ac:dyDescent="0.2">
      <c r="B112" s="11"/>
    </row>
    <row r="113" spans="2:2" x14ac:dyDescent="0.2">
      <c r="B113" s="11"/>
    </row>
    <row r="114" spans="2:2" x14ac:dyDescent="0.2">
      <c r="B114" s="11"/>
    </row>
    <row r="115" spans="2:2" x14ac:dyDescent="0.2">
      <c r="B115" s="11"/>
    </row>
    <row r="116" spans="2:2" x14ac:dyDescent="0.2">
      <c r="B116" s="11"/>
    </row>
    <row r="117" spans="2:2" x14ac:dyDescent="0.2">
      <c r="B117" s="11"/>
    </row>
    <row r="118" spans="2:2" x14ac:dyDescent="0.2">
      <c r="B118" s="11"/>
    </row>
    <row r="119" spans="2:2" x14ac:dyDescent="0.2">
      <c r="B119" s="11"/>
    </row>
    <row r="120" spans="2:2" x14ac:dyDescent="0.2">
      <c r="B120" s="11"/>
    </row>
  </sheetData>
  <sortState xmlns:xlrd2="http://schemas.microsoft.com/office/spreadsheetml/2017/richdata2" ref="B5:C9">
    <sortCondition descending="1" ref="C5:C9"/>
  </sortState>
  <hyperlinks>
    <hyperlink ref="A1" location="'Table of content'!B10" display="'Table of content'!B10" xr:uid="{ADF298EB-0163-4A4C-B35C-495E61D2A5E7}"/>
  </hyperlink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DBBF-069E-492A-B885-6DDA1DF249D7}">
  <dimension ref="A1:D21"/>
  <sheetViews>
    <sheetView showGridLines="0" zoomScale="85" zoomScaleNormal="85" workbookViewId="0">
      <selection activeCell="F13" sqref="F13"/>
    </sheetView>
  </sheetViews>
  <sheetFormatPr baseColWidth="10" defaultColWidth="11.5" defaultRowHeight="15" x14ac:dyDescent="0.2"/>
  <cols>
    <col min="2" max="2" width="7" customWidth="1"/>
    <col min="3" max="3" width="19.83203125" bestFit="1" customWidth="1"/>
    <col min="4" max="4" width="15.6640625" customWidth="1"/>
    <col min="5" max="5" width="2.6640625" customWidth="1"/>
    <col min="6" max="9" width="15.6640625" customWidth="1"/>
    <col min="10" max="10" width="15.5" customWidth="1"/>
    <col min="11" max="11" width="15.6640625" customWidth="1"/>
    <col min="12" max="12" width="17.83203125" customWidth="1"/>
  </cols>
  <sheetData>
    <row r="1" spans="1:4" x14ac:dyDescent="0.2">
      <c r="A1" s="73" t="str">
        <f>'Table of content'!C11</f>
        <v>Figure 9. Comparison of key results across selected 1.5°C compatible scenarios: remaining GHG emissions in 2050</v>
      </c>
    </row>
    <row r="4" spans="1:4" x14ac:dyDescent="0.2">
      <c r="C4" s="4"/>
      <c r="D4" s="4"/>
    </row>
    <row r="5" spans="1:4" x14ac:dyDescent="0.2">
      <c r="C5" s="4"/>
      <c r="D5" s="3"/>
    </row>
    <row r="6" spans="1:4" ht="20" customHeight="1" x14ac:dyDescent="0.2">
      <c r="B6" s="138"/>
      <c r="C6" s="135" t="s">
        <v>151</v>
      </c>
      <c r="D6" s="136"/>
    </row>
    <row r="7" spans="1:4" ht="36" customHeight="1" x14ac:dyDescent="0.25">
      <c r="B7" s="139"/>
      <c r="C7" s="80" t="s">
        <v>152</v>
      </c>
      <c r="D7" s="112" t="s">
        <v>153</v>
      </c>
    </row>
    <row r="8" spans="1:4" ht="20" customHeight="1" x14ac:dyDescent="0.2">
      <c r="B8" s="140"/>
      <c r="C8" s="93" t="s">
        <v>154</v>
      </c>
      <c r="D8" s="119">
        <v>7.87</v>
      </c>
    </row>
    <row r="9" spans="1:4" ht="20" customHeight="1" x14ac:dyDescent="0.2">
      <c r="B9" s="137" t="s">
        <v>155</v>
      </c>
      <c r="C9" s="93" t="s">
        <v>156</v>
      </c>
      <c r="D9" s="119">
        <v>3.5565000000000002</v>
      </c>
    </row>
    <row r="10" spans="1:4" ht="20" customHeight="1" x14ac:dyDescent="0.2">
      <c r="B10" s="137"/>
      <c r="C10" s="93" t="s">
        <v>157</v>
      </c>
      <c r="D10" s="119">
        <v>1.4226000000000001</v>
      </c>
    </row>
    <row r="11" spans="1:4" ht="20" customHeight="1" x14ac:dyDescent="0.2">
      <c r="B11" s="137"/>
      <c r="C11" s="93" t="s">
        <v>158</v>
      </c>
      <c r="D11" s="119">
        <v>0.71130000000000004</v>
      </c>
    </row>
    <row r="12" spans="1:4" ht="20" customHeight="1" x14ac:dyDescent="0.2">
      <c r="B12" s="137" t="s">
        <v>159</v>
      </c>
      <c r="C12" s="93" t="s">
        <v>160</v>
      </c>
      <c r="D12" s="119">
        <v>0.57999999999999996</v>
      </c>
    </row>
    <row r="13" spans="1:4" ht="20" customHeight="1" x14ac:dyDescent="0.2">
      <c r="B13" s="137"/>
      <c r="C13" s="93" t="s">
        <v>161</v>
      </c>
      <c r="D13" s="119">
        <v>0.53500000000000003</v>
      </c>
    </row>
    <row r="14" spans="1:4" ht="20" customHeight="1" x14ac:dyDescent="0.2">
      <c r="B14" s="137"/>
      <c r="C14" s="93" t="s">
        <v>162</v>
      </c>
      <c r="D14" s="119">
        <v>0.6</v>
      </c>
    </row>
    <row r="15" spans="1:4" ht="20" customHeight="1" x14ac:dyDescent="0.2">
      <c r="B15" s="137"/>
      <c r="C15" s="93" t="s">
        <v>163</v>
      </c>
      <c r="D15" s="119">
        <v>0.4</v>
      </c>
    </row>
    <row r="16" spans="1:4" ht="20" customHeight="1" x14ac:dyDescent="0.2">
      <c r="B16" s="137"/>
      <c r="C16" s="93" t="s">
        <v>164</v>
      </c>
      <c r="D16" s="119">
        <v>0</v>
      </c>
    </row>
    <row r="17" spans="1:4" ht="20" customHeight="1" x14ac:dyDescent="0.2">
      <c r="B17" s="137" t="s">
        <v>165</v>
      </c>
      <c r="C17" s="93" t="s">
        <v>166</v>
      </c>
      <c r="D17" s="119">
        <v>0</v>
      </c>
    </row>
    <row r="18" spans="1:4" x14ac:dyDescent="0.2">
      <c r="B18" s="137"/>
      <c r="C18" s="93" t="s">
        <v>167</v>
      </c>
      <c r="D18" s="119">
        <v>1.6</v>
      </c>
    </row>
    <row r="19" spans="1:4" x14ac:dyDescent="0.2">
      <c r="B19" s="137"/>
      <c r="C19" s="93" t="s">
        <v>168</v>
      </c>
      <c r="D19" s="119">
        <v>2.6</v>
      </c>
    </row>
    <row r="21" spans="1:4" x14ac:dyDescent="0.2">
      <c r="A21" t="s">
        <v>169</v>
      </c>
    </row>
  </sheetData>
  <mergeCells count="5">
    <mergeCell ref="C6:D6"/>
    <mergeCell ref="B9:B11"/>
    <mergeCell ref="B12:B16"/>
    <mergeCell ref="B17:B19"/>
    <mergeCell ref="B6:B8"/>
  </mergeCells>
  <conditionalFormatting sqref="D8:D19">
    <cfRule type="dataBar" priority="1">
      <dataBar>
        <cfvo type="min"/>
        <cfvo type="max"/>
        <color theme="2" tint="-9.9978637043366805E-2"/>
      </dataBar>
      <extLst>
        <ext xmlns:x14="http://schemas.microsoft.com/office/spreadsheetml/2009/9/main" uri="{B025F937-C7B1-47D3-B67F-A62EFF666E3E}">
          <x14:id>{68F3A33E-86B8-44E2-9247-E47C606ED03E}</x14:id>
        </ext>
      </extLst>
    </cfRule>
  </conditionalFormatting>
  <hyperlinks>
    <hyperlink ref="A1" location="'Table of content'!B11" display="'Table of content'!B11" xr:uid="{1A92C131-6386-C64D-9226-92377DB4192D}"/>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68F3A33E-86B8-44E2-9247-E47C606ED03E}">
            <x14:dataBar minLength="0" maxLength="100" gradient="0">
              <x14:cfvo type="autoMin"/>
              <x14:cfvo type="autoMax"/>
              <x14:negativeFillColor rgb="FFFF0000"/>
              <x14:axisColor rgb="FF000000"/>
            </x14:dataBar>
          </x14:cfRule>
          <xm:sqref>D8:D19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27DCB-9E26-4DDF-BF8B-114F1CFF6F58}">
  <dimension ref="A1:I35"/>
  <sheetViews>
    <sheetView showGridLines="0" zoomScale="70" zoomScaleNormal="70" workbookViewId="0">
      <selection activeCell="B24" sqref="B24"/>
    </sheetView>
  </sheetViews>
  <sheetFormatPr baseColWidth="10" defaultColWidth="11.5" defaultRowHeight="15" x14ac:dyDescent="0.2"/>
  <cols>
    <col min="1" max="1" width="23.5" customWidth="1"/>
    <col min="2" max="2" width="19.83203125" bestFit="1" customWidth="1"/>
    <col min="3" max="3" width="15.6640625" customWidth="1"/>
    <col min="4" max="4" width="17.6640625" customWidth="1"/>
    <col min="5" max="8" width="15.6640625" customWidth="1"/>
    <col min="9" max="9" width="15.5" customWidth="1"/>
    <col min="10" max="10" width="15.6640625" customWidth="1"/>
    <col min="11" max="11" width="17.83203125" customWidth="1"/>
  </cols>
  <sheetData>
    <row r="1" spans="1:9" x14ac:dyDescent="0.2">
      <c r="A1" s="73" t="str">
        <f>'Table of content'!C12</f>
        <v>Figure 10. Comparison of key results across selected 1.5°C compatible scenarios: Energy use in 2050</v>
      </c>
    </row>
    <row r="3" spans="1:9" x14ac:dyDescent="0.2">
      <c r="B3" s="4"/>
    </row>
    <row r="6" spans="1:9" x14ac:dyDescent="0.2">
      <c r="A6" s="4" t="s">
        <v>151</v>
      </c>
      <c r="C6" s="141" t="s">
        <v>170</v>
      </c>
      <c r="D6" s="141"/>
      <c r="E6" s="141"/>
      <c r="F6" s="141"/>
    </row>
    <row r="7" spans="1:9" ht="32" x14ac:dyDescent="0.2">
      <c r="A7" s="80" t="s">
        <v>152</v>
      </c>
      <c r="B7" s="112" t="s">
        <v>171</v>
      </c>
      <c r="C7" s="80" t="s">
        <v>172</v>
      </c>
      <c r="D7" s="80" t="s">
        <v>173</v>
      </c>
      <c r="E7" s="80" t="s">
        <v>104</v>
      </c>
      <c r="F7" s="91" t="s">
        <v>174</v>
      </c>
      <c r="G7" s="80" t="s">
        <v>175</v>
      </c>
    </row>
    <row r="8" spans="1:9" x14ac:dyDescent="0.2">
      <c r="A8" s="97" t="s">
        <v>176</v>
      </c>
      <c r="B8" s="92">
        <v>113</v>
      </c>
      <c r="C8" s="120">
        <v>94.896546860261111</v>
      </c>
      <c r="D8" s="121">
        <v>1.3981821868415716</v>
      </c>
      <c r="E8" s="121">
        <v>3.6664815353556728</v>
      </c>
      <c r="F8" s="120">
        <v>3.526310685602955E-3</v>
      </c>
      <c r="G8" s="122"/>
    </row>
    <row r="9" spans="1:9" ht="22" x14ac:dyDescent="0.2">
      <c r="A9" s="97" t="s">
        <v>156</v>
      </c>
      <c r="B9" s="92">
        <v>90</v>
      </c>
      <c r="C9" s="120">
        <v>61.111111111111114</v>
      </c>
      <c r="D9" s="120">
        <v>24.444444444444446</v>
      </c>
      <c r="E9" s="120">
        <v>11.111111111111111</v>
      </c>
      <c r="F9" s="121">
        <v>3.3333333333333313</v>
      </c>
      <c r="G9" s="123" t="s">
        <v>177</v>
      </c>
      <c r="I9" s="4"/>
    </row>
    <row r="10" spans="1:9" ht="20" customHeight="1" x14ac:dyDescent="0.2">
      <c r="A10" s="97" t="s">
        <v>157</v>
      </c>
      <c r="B10" s="92">
        <v>95</v>
      </c>
      <c r="C10" s="120">
        <v>27.083333333333332</v>
      </c>
      <c r="D10" s="120">
        <v>52.083333333333336</v>
      </c>
      <c r="E10" s="120">
        <v>18.749999999999996</v>
      </c>
      <c r="F10" s="121">
        <v>2.0833333333333353</v>
      </c>
      <c r="G10" s="123" t="s">
        <v>178</v>
      </c>
    </row>
    <row r="11" spans="1:9" ht="20" customHeight="1" x14ac:dyDescent="0.2">
      <c r="A11" s="97" t="s">
        <v>158</v>
      </c>
      <c r="B11" s="92">
        <v>65</v>
      </c>
      <c r="C11" s="120">
        <v>17.187500000000007</v>
      </c>
      <c r="D11" s="120">
        <v>59.374999999999993</v>
      </c>
      <c r="E11" s="120">
        <v>3.1250000000000027</v>
      </c>
      <c r="F11" s="120">
        <v>20.312499999999996</v>
      </c>
      <c r="G11" s="123" t="s">
        <v>179</v>
      </c>
      <c r="I11" s="41"/>
    </row>
    <row r="12" spans="1:9" ht="20" customHeight="1" x14ac:dyDescent="0.2">
      <c r="A12" s="97" t="s">
        <v>160</v>
      </c>
      <c r="B12" s="92">
        <v>76</v>
      </c>
      <c r="C12" s="120">
        <v>11</v>
      </c>
      <c r="D12" s="120">
        <v>51</v>
      </c>
      <c r="E12" s="120">
        <v>11</v>
      </c>
      <c r="F12" s="120">
        <v>27</v>
      </c>
      <c r="G12" s="122"/>
      <c r="I12" s="41"/>
    </row>
    <row r="13" spans="1:9" ht="20" customHeight="1" x14ac:dyDescent="0.2">
      <c r="A13" s="97" t="s">
        <v>161</v>
      </c>
      <c r="B13" s="120">
        <v>77.177000000000007</v>
      </c>
      <c r="C13" s="120">
        <v>10.858574884475541</v>
      </c>
      <c r="D13" s="120">
        <v>53.85395390610288</v>
      </c>
      <c r="E13" s="120">
        <v>14.642272536323208</v>
      </c>
      <c r="F13" s="120">
        <v>20.645198673098374</v>
      </c>
      <c r="G13" s="122"/>
    </row>
    <row r="14" spans="1:9" ht="20" customHeight="1" x14ac:dyDescent="0.2">
      <c r="A14" s="97" t="s">
        <v>162</v>
      </c>
      <c r="B14" s="92">
        <v>91</v>
      </c>
      <c r="C14" s="120">
        <f>100-D14-E14-F14</f>
        <v>11</v>
      </c>
      <c r="D14" s="120">
        <v>52</v>
      </c>
      <c r="E14" s="120">
        <v>13</v>
      </c>
      <c r="F14" s="120">
        <v>24</v>
      </c>
      <c r="G14" s="122"/>
    </row>
    <row r="15" spans="1:9" ht="20" customHeight="1" x14ac:dyDescent="0.2">
      <c r="A15" s="97" t="s">
        <v>180</v>
      </c>
      <c r="B15" s="92">
        <v>93</v>
      </c>
      <c r="C15" s="120">
        <v>7</v>
      </c>
      <c r="D15" s="120">
        <v>49</v>
      </c>
      <c r="E15" s="120">
        <v>24</v>
      </c>
      <c r="F15" s="120">
        <v>20</v>
      </c>
      <c r="G15" s="122"/>
      <c r="I15" s="6"/>
    </row>
    <row r="16" spans="1:9" ht="20" customHeight="1" x14ac:dyDescent="0.2">
      <c r="A16" s="97" t="s">
        <v>164</v>
      </c>
      <c r="B16" s="92">
        <v>68</v>
      </c>
      <c r="C16" s="120">
        <v>3.9776487023013019</v>
      </c>
      <c r="D16" s="120">
        <v>50.468347915594443</v>
      </c>
      <c r="E16" s="120">
        <v>26.778913315197414</v>
      </c>
      <c r="F16" s="120">
        <v>18.775090066906845</v>
      </c>
      <c r="G16" s="122"/>
      <c r="I16" s="6"/>
    </row>
    <row r="17" spans="1:9" ht="20" customHeight="1" x14ac:dyDescent="0.2">
      <c r="A17" s="97" t="s">
        <v>166</v>
      </c>
      <c r="B17" s="120">
        <v>41.683999999999997</v>
      </c>
      <c r="C17" s="120">
        <v>0</v>
      </c>
      <c r="D17" s="120">
        <v>61.87745897706553</v>
      </c>
      <c r="E17" s="120">
        <v>23.452643700220705</v>
      </c>
      <c r="F17" s="120">
        <v>14.66989732271375</v>
      </c>
      <c r="G17" s="122"/>
      <c r="I17" s="6"/>
    </row>
    <row r="18" spans="1:9" ht="20" customHeight="1" x14ac:dyDescent="0.2"/>
    <row r="19" spans="1:9" ht="20" customHeight="1" x14ac:dyDescent="0.2">
      <c r="I19" s="6"/>
    </row>
    <row r="20" spans="1:9" x14ac:dyDescent="0.2">
      <c r="A20" s="54" t="s">
        <v>181</v>
      </c>
    </row>
    <row r="22" spans="1:9" x14ac:dyDescent="0.2">
      <c r="B22" s="54"/>
    </row>
    <row r="35" spans="2:2" x14ac:dyDescent="0.2">
      <c r="B35" t="s">
        <v>169</v>
      </c>
    </row>
  </sheetData>
  <mergeCells count="1">
    <mergeCell ref="C6:F6"/>
  </mergeCells>
  <conditionalFormatting sqref="B8:B17">
    <cfRule type="dataBar" priority="6">
      <dataBar>
        <cfvo type="min"/>
        <cfvo type="max"/>
        <color rgb="FFFFB628"/>
      </dataBar>
      <extLst>
        <ext xmlns:x14="http://schemas.microsoft.com/office/spreadsheetml/2009/9/main" uri="{B025F937-C7B1-47D3-B67F-A62EFF666E3E}">
          <x14:id>{8A7E59AD-778C-41CE-B8FF-BF65344DF8E9}</x14:id>
        </ext>
      </extLst>
    </cfRule>
  </conditionalFormatting>
  <conditionalFormatting sqref="C8:C17">
    <cfRule type="dataBar" priority="2">
      <dataBar>
        <cfvo type="min"/>
        <cfvo type="max"/>
        <color theme="1" tint="0.499984740745262"/>
      </dataBar>
      <extLst>
        <ext xmlns:x14="http://schemas.microsoft.com/office/spreadsheetml/2009/9/main" uri="{B025F937-C7B1-47D3-B67F-A62EFF666E3E}">
          <x14:id>{99DC71B5-6450-4A7D-9B01-39582E66C89C}</x14:id>
        </ext>
      </extLst>
    </cfRule>
  </conditionalFormatting>
  <conditionalFormatting sqref="D8:D17">
    <cfRule type="dataBar" priority="3">
      <dataBar>
        <cfvo type="min"/>
        <cfvo type="max"/>
        <color rgb="FF638EC6"/>
      </dataBar>
      <extLst>
        <ext xmlns:x14="http://schemas.microsoft.com/office/spreadsheetml/2009/9/main" uri="{B025F937-C7B1-47D3-B67F-A62EFF666E3E}">
          <x14:id>{B40A57FE-D56D-4E3E-99ED-8B245EEEE4C2}</x14:id>
        </ext>
      </extLst>
    </cfRule>
  </conditionalFormatting>
  <conditionalFormatting sqref="E8:E17">
    <cfRule type="dataBar" priority="4">
      <dataBar>
        <cfvo type="min"/>
        <cfvo type="max"/>
        <color rgb="FF63C384"/>
      </dataBar>
      <extLst>
        <ext xmlns:x14="http://schemas.microsoft.com/office/spreadsheetml/2009/9/main" uri="{B025F937-C7B1-47D3-B67F-A62EFF666E3E}">
          <x14:id>{08B66773-A200-434E-BFCE-7B856EE468C6}</x14:id>
        </ext>
      </extLst>
    </cfRule>
  </conditionalFormatting>
  <conditionalFormatting sqref="F8:F17">
    <cfRule type="dataBar" priority="5">
      <dataBar>
        <cfvo type="min"/>
        <cfvo type="max"/>
        <color rgb="FFD6007B"/>
      </dataBar>
      <extLst>
        <ext xmlns:x14="http://schemas.microsoft.com/office/spreadsheetml/2009/9/main" uri="{B025F937-C7B1-47D3-B67F-A62EFF666E3E}">
          <x14:id>{9206D1C0-66BC-4188-AFE7-3BE25EDAE55C}</x14:id>
        </ext>
      </extLst>
    </cfRule>
  </conditionalFormatting>
  <hyperlinks>
    <hyperlink ref="A1" location="'Table of content'!B12" display="'Table of content'!B12" xr:uid="{49E29FF8-825D-2245-B67B-68ADF7EF9C3E}"/>
  </hyperlinks>
  <pageMargins left="0.7" right="0.7" top="0.78740157499999996" bottom="0.78740157499999996"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A7E59AD-778C-41CE-B8FF-BF65344DF8E9}">
            <x14:dataBar minLength="0" maxLength="100" gradient="0">
              <x14:cfvo type="autoMin"/>
              <x14:cfvo type="autoMax"/>
              <x14:negativeFillColor rgb="FFFF0000"/>
              <x14:axisColor rgb="FF000000"/>
            </x14:dataBar>
          </x14:cfRule>
          <xm:sqref>B8:B17</xm:sqref>
        </x14:conditionalFormatting>
        <x14:conditionalFormatting xmlns:xm="http://schemas.microsoft.com/office/excel/2006/main">
          <x14:cfRule type="dataBar" id="{99DC71B5-6450-4A7D-9B01-39582E66C89C}">
            <x14:dataBar minLength="0" maxLength="100" gradient="0">
              <x14:cfvo type="autoMin"/>
              <x14:cfvo type="autoMax"/>
              <x14:negativeFillColor rgb="FFFF0000"/>
              <x14:axisColor rgb="FF000000"/>
            </x14:dataBar>
          </x14:cfRule>
          <xm:sqref>C8:C17</xm:sqref>
        </x14:conditionalFormatting>
        <x14:conditionalFormatting xmlns:xm="http://schemas.microsoft.com/office/excel/2006/main">
          <x14:cfRule type="dataBar" id="{B40A57FE-D56D-4E3E-99ED-8B245EEEE4C2}">
            <x14:dataBar minLength="0" maxLength="100" gradient="0">
              <x14:cfvo type="autoMin"/>
              <x14:cfvo type="autoMax"/>
              <x14:negativeFillColor rgb="FFFF0000"/>
              <x14:axisColor rgb="FF000000"/>
            </x14:dataBar>
          </x14:cfRule>
          <xm:sqref>D8:D17</xm:sqref>
        </x14:conditionalFormatting>
        <x14:conditionalFormatting xmlns:xm="http://schemas.microsoft.com/office/excel/2006/main">
          <x14:cfRule type="dataBar" id="{08B66773-A200-434E-BFCE-7B856EE468C6}">
            <x14:dataBar minLength="0" maxLength="100" gradient="0">
              <x14:cfvo type="autoMin"/>
              <x14:cfvo type="autoMax"/>
              <x14:negativeFillColor rgb="FFFF0000"/>
              <x14:axisColor rgb="FF000000"/>
            </x14:dataBar>
          </x14:cfRule>
          <xm:sqref>E8:E17</xm:sqref>
        </x14:conditionalFormatting>
        <x14:conditionalFormatting xmlns:xm="http://schemas.microsoft.com/office/excel/2006/main">
          <x14:cfRule type="dataBar" id="{9206D1C0-66BC-4188-AFE7-3BE25EDAE55C}">
            <x14:dataBar minLength="0" maxLength="100" gradient="0">
              <x14:cfvo type="autoMin"/>
              <x14:cfvo type="autoMax"/>
              <x14:negativeFillColor rgb="FFFF0000"/>
              <x14:axisColor rgb="FF000000"/>
            </x14:dataBar>
          </x14:cfRule>
          <xm:sqref>F8:F17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AC82B-D6D3-4BFD-A28F-C1027D0F2E3C}">
  <dimension ref="A1"/>
  <sheetViews>
    <sheetView showGridLines="0" zoomScale="55" zoomScaleNormal="55" workbookViewId="0">
      <selection activeCell="AD48" sqref="AD48"/>
    </sheetView>
  </sheetViews>
  <sheetFormatPr baseColWidth="10" defaultColWidth="8.83203125" defaultRowHeight="15" x14ac:dyDescent="0.2"/>
  <sheetData>
    <row r="1" spans="1:1" x14ac:dyDescent="0.2">
      <c r="A1" s="73" t="str">
        <f>'Table of content'!C13</f>
        <v>Figure 11. Overview of tension points</v>
      </c>
    </row>
  </sheetData>
  <hyperlinks>
    <hyperlink ref="A1" location="'Table of content'!B13" display="'Table of content'!B13" xr:uid="{68AD9388-A8E0-334D-A3F7-ED7A05BFCF1B}"/>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BCFCC-7B3A-4512-8C1C-5681D052C101}">
  <dimension ref="A1:G65"/>
  <sheetViews>
    <sheetView showGridLines="0" zoomScale="70" zoomScaleNormal="70" workbookViewId="0">
      <selection activeCell="AC35" sqref="AC35"/>
    </sheetView>
  </sheetViews>
  <sheetFormatPr baseColWidth="10" defaultColWidth="8.83203125" defaultRowHeight="15" x14ac:dyDescent="0.2"/>
  <sheetData>
    <row r="1" spans="1:1" x14ac:dyDescent="0.2">
      <c r="A1" s="73" t="str">
        <f>'Table of content'!C14</f>
        <v>Figure 12. Fuel supply chain and infrastructure requirements</v>
      </c>
    </row>
    <row r="62" spans="7:7" x14ac:dyDescent="0.2">
      <c r="G62" t="s">
        <v>182</v>
      </c>
    </row>
    <row r="65" spans="7:7" x14ac:dyDescent="0.2">
      <c r="G65" t="s">
        <v>183</v>
      </c>
    </row>
  </sheetData>
  <hyperlinks>
    <hyperlink ref="A1" location="'Table of content'!B14" display="'Table of content'!B14" xr:uid="{DCFBF04C-AEAB-5947-8C80-50205F9B23BA}"/>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D7CA-A498-4175-B51A-43A1175B80F3}">
  <dimension ref="A1:G55"/>
  <sheetViews>
    <sheetView showGridLines="0" zoomScale="55" zoomScaleNormal="55" workbookViewId="0">
      <selection activeCell="B56" sqref="B56"/>
    </sheetView>
  </sheetViews>
  <sheetFormatPr baseColWidth="10" defaultColWidth="8.83203125" defaultRowHeight="15" x14ac:dyDescent="0.2"/>
  <sheetData>
    <row r="1" spans="1:7" x14ac:dyDescent="0.2">
      <c r="A1" s="73" t="str">
        <f>'Table of content'!C15</f>
        <v>Figure 13. Risk of stranded assets for new infrastructure investments</v>
      </c>
    </row>
    <row r="6" spans="1:7" ht="20" x14ac:dyDescent="0.2">
      <c r="G6" s="69"/>
    </row>
    <row r="55" spans="2:2" x14ac:dyDescent="0.2">
      <c r="B55" t="s">
        <v>124</v>
      </c>
    </row>
  </sheetData>
  <hyperlinks>
    <hyperlink ref="A1" location="'Table of content'!B15" display="'Table of content'!B15" xr:uid="{3C5812CA-0DFB-F141-BD99-996B6103DA9D}"/>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4856-8545-42A6-830D-BB2DDDBD04CA}">
  <dimension ref="A1:E55"/>
  <sheetViews>
    <sheetView showGridLines="0" zoomScale="55" zoomScaleNormal="55" workbookViewId="0">
      <selection activeCell="I65" sqref="I65"/>
    </sheetView>
  </sheetViews>
  <sheetFormatPr baseColWidth="10" defaultColWidth="8.83203125" defaultRowHeight="15" x14ac:dyDescent="0.2"/>
  <sheetData>
    <row r="1" spans="1:1" x14ac:dyDescent="0.2">
      <c r="A1" s="73" t="str">
        <f>'Table of content'!C16</f>
        <v>Figure 14. Responsibilities in the transport-energy nexus</v>
      </c>
    </row>
    <row r="55" spans="5:5" x14ac:dyDescent="0.2">
      <c r="E55" t="s">
        <v>182</v>
      </c>
    </row>
  </sheetData>
  <hyperlinks>
    <hyperlink ref="A1" location="'Table of content'!B16" display="'Table of content'!B16" xr:uid="{0618903B-86B3-F344-BBD0-0AA7E68A999C}"/>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0DC4D-8D9F-43A2-AD99-4E3062F0045F}">
  <dimension ref="A1:I57"/>
  <sheetViews>
    <sheetView showGridLines="0" zoomScale="70" zoomScaleNormal="70" workbookViewId="0">
      <selection activeCell="D17" sqref="D17"/>
    </sheetView>
  </sheetViews>
  <sheetFormatPr baseColWidth="10" defaultColWidth="11.5" defaultRowHeight="15" x14ac:dyDescent="0.2"/>
  <cols>
    <col min="2" max="2" width="18.6640625" style="42" customWidth="1"/>
    <col min="3" max="3" width="22.33203125" customWidth="1"/>
    <col min="4" max="4" width="15.6640625" customWidth="1"/>
  </cols>
  <sheetData>
    <row r="1" spans="1:4" x14ac:dyDescent="0.2">
      <c r="A1" s="73" t="str">
        <f>'Table of content'!C17</f>
        <v>Figure 15. Survey – Moving forward, what do you think will be the primary source of financing for transport decarbonisation in the country for which you are providing information?</v>
      </c>
    </row>
    <row r="3" spans="1:4" ht="19" x14ac:dyDescent="0.25">
      <c r="C3" s="57" t="s">
        <v>184</v>
      </c>
    </row>
    <row r="7" spans="1:4" x14ac:dyDescent="0.2">
      <c r="C7" s="80" t="s">
        <v>185</v>
      </c>
      <c r="D7" s="80" t="s">
        <v>186</v>
      </c>
    </row>
    <row r="8" spans="1:4" x14ac:dyDescent="0.2">
      <c r="C8" s="85" t="s">
        <v>83</v>
      </c>
      <c r="D8" s="44">
        <v>3</v>
      </c>
    </row>
    <row r="9" spans="1:4" x14ac:dyDescent="0.2">
      <c r="C9" s="85" t="s">
        <v>187</v>
      </c>
      <c r="D9" s="44">
        <v>5</v>
      </c>
    </row>
    <row r="10" spans="1:4" x14ac:dyDescent="0.2">
      <c r="C10" s="85" t="s">
        <v>188</v>
      </c>
      <c r="D10" s="44">
        <v>13</v>
      </c>
    </row>
    <row r="11" spans="1:4" x14ac:dyDescent="0.2">
      <c r="C11" s="85" t="s">
        <v>189</v>
      </c>
      <c r="D11" s="44">
        <v>23</v>
      </c>
    </row>
    <row r="12" spans="1:4" x14ac:dyDescent="0.2">
      <c r="C12" s="85" t="s">
        <v>190</v>
      </c>
      <c r="D12" s="44">
        <v>39</v>
      </c>
    </row>
    <row r="13" spans="1:4" x14ac:dyDescent="0.2">
      <c r="C13" s="85" t="s">
        <v>191</v>
      </c>
      <c r="D13" s="44">
        <v>50</v>
      </c>
    </row>
    <row r="27" spans="9:9" x14ac:dyDescent="0.2">
      <c r="I27" s="70"/>
    </row>
    <row r="34" spans="2:3" ht="24.5" customHeight="1" x14ac:dyDescent="0.2"/>
    <row r="46" spans="2:3" x14ac:dyDescent="0.2">
      <c r="B46" s="5"/>
    </row>
    <row r="47" spans="2:3" x14ac:dyDescent="0.2">
      <c r="C47" s="2"/>
    </row>
    <row r="48" spans="2:3" x14ac:dyDescent="0.2">
      <c r="C48" s="2"/>
    </row>
    <row r="49" spans="3:3" x14ac:dyDescent="0.2">
      <c r="C49" s="2"/>
    </row>
    <row r="50" spans="3:3" x14ac:dyDescent="0.2">
      <c r="C50" s="2"/>
    </row>
    <row r="51" spans="3:3" x14ac:dyDescent="0.2">
      <c r="C51" s="2"/>
    </row>
    <row r="52" spans="3:3" x14ac:dyDescent="0.2">
      <c r="C52" s="2"/>
    </row>
    <row r="53" spans="3:3" x14ac:dyDescent="0.2">
      <c r="C53" s="2"/>
    </row>
    <row r="54" spans="3:3" x14ac:dyDescent="0.2">
      <c r="C54" s="2"/>
    </row>
    <row r="55" spans="3:3" x14ac:dyDescent="0.2">
      <c r="C55" s="2"/>
    </row>
    <row r="56" spans="3:3" x14ac:dyDescent="0.2">
      <c r="C56" s="2"/>
    </row>
    <row r="57" spans="3:3" x14ac:dyDescent="0.2">
      <c r="C57" s="2"/>
    </row>
  </sheetData>
  <sortState xmlns:xlrd2="http://schemas.microsoft.com/office/spreadsheetml/2017/richdata2" ref="C8:D13">
    <sortCondition ref="D8:D13"/>
  </sortState>
  <hyperlinks>
    <hyperlink ref="A1" location="'Table of content'!B17" display="'Table of content'!B17" xr:uid="{25579942-A1A8-2844-9F9B-35F51B11A298}"/>
  </hyperlink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49BF5-F1D2-483B-867D-5EF419B83C75}">
  <dimension ref="A1:J8"/>
  <sheetViews>
    <sheetView showGridLines="0" workbookViewId="0">
      <selection activeCell="K18" sqref="K18"/>
    </sheetView>
  </sheetViews>
  <sheetFormatPr baseColWidth="10" defaultColWidth="11.5" defaultRowHeight="15" x14ac:dyDescent="0.2"/>
  <cols>
    <col min="2" max="2" width="16.5" bestFit="1" customWidth="1"/>
    <col min="3" max="3" width="10.6640625" customWidth="1"/>
    <col min="4" max="4" width="5.6640625" style="40" customWidth="1"/>
    <col min="5" max="5" width="10.6640625" customWidth="1"/>
    <col min="6" max="6" width="6.6640625" customWidth="1"/>
    <col min="7" max="7" width="10.6640625" customWidth="1"/>
    <col min="8" max="8" width="5.6640625" style="40" customWidth="1"/>
    <col min="9" max="9" width="10.6640625" customWidth="1"/>
  </cols>
  <sheetData>
    <row r="1" spans="1:10" x14ac:dyDescent="0.2">
      <c r="A1" s="73" t="str">
        <f>'Table of content'!C18</f>
        <v>Table 1. Market development of EVs by vehicle category</v>
      </c>
    </row>
    <row r="2" spans="1:10" ht="16" x14ac:dyDescent="0.2">
      <c r="B2" s="71" t="s">
        <v>192</v>
      </c>
    </row>
    <row r="4" spans="1:10" ht="32" x14ac:dyDescent="0.2">
      <c r="B4" s="44"/>
      <c r="C4" s="118" t="s">
        <v>193</v>
      </c>
      <c r="D4" s="118"/>
      <c r="E4" s="118" t="s">
        <v>194</v>
      </c>
      <c r="F4" s="118"/>
      <c r="G4" s="118" t="s">
        <v>195</v>
      </c>
      <c r="H4" s="118"/>
      <c r="I4" s="118" t="s">
        <v>196</v>
      </c>
      <c r="J4" s="5"/>
    </row>
    <row r="5" spans="1:10" x14ac:dyDescent="0.2">
      <c r="B5" s="80" t="s">
        <v>197</v>
      </c>
      <c r="C5" s="114">
        <v>4.0000000000000001E-3</v>
      </c>
      <c r="D5" s="115" t="s">
        <v>198</v>
      </c>
      <c r="E5" s="114">
        <v>2.1000000000000001E-2</v>
      </c>
      <c r="F5" s="114"/>
      <c r="G5" s="114">
        <v>2.3E-2</v>
      </c>
      <c r="H5" s="116" t="s">
        <v>199</v>
      </c>
      <c r="I5" s="114">
        <v>0.14000000000000001</v>
      </c>
    </row>
    <row r="6" spans="1:10" x14ac:dyDescent="0.2">
      <c r="B6" s="80" t="s">
        <v>200</v>
      </c>
      <c r="C6" s="114">
        <v>1.9E-2</v>
      </c>
      <c r="D6" s="116" t="s">
        <v>199</v>
      </c>
      <c r="E6" s="114">
        <v>3.1E-2</v>
      </c>
      <c r="F6" s="114"/>
      <c r="G6" s="114">
        <v>5.8000000000000003E-2</v>
      </c>
      <c r="H6" s="117" t="s">
        <v>201</v>
      </c>
      <c r="I6" s="114">
        <v>3.7999999999999999E-2</v>
      </c>
    </row>
    <row r="7" spans="1:10" x14ac:dyDescent="0.2">
      <c r="B7" s="80" t="s">
        <v>202</v>
      </c>
      <c r="C7" s="114">
        <v>2E-3</v>
      </c>
      <c r="D7" s="115" t="s">
        <v>198</v>
      </c>
      <c r="E7" s="114">
        <v>6.0000000000000001E-3</v>
      </c>
      <c r="F7" s="114"/>
      <c r="G7" s="114">
        <v>8.0000000000000002E-3</v>
      </c>
      <c r="H7" s="116" t="s">
        <v>199</v>
      </c>
      <c r="I7" s="114">
        <v>3.5999999999999997E-2</v>
      </c>
    </row>
    <row r="8" spans="1:10" x14ac:dyDescent="0.2">
      <c r="B8" s="80" t="s">
        <v>203</v>
      </c>
      <c r="C8" s="114">
        <v>2E-3</v>
      </c>
      <c r="D8" s="115" t="s">
        <v>198</v>
      </c>
      <c r="E8" s="114">
        <v>4.0000000000000001E-3</v>
      </c>
      <c r="F8" s="114"/>
      <c r="G8" s="114">
        <v>0.01</v>
      </c>
      <c r="H8" s="115" t="s">
        <v>198</v>
      </c>
      <c r="I8" s="114">
        <v>1.2E-2</v>
      </c>
    </row>
  </sheetData>
  <hyperlinks>
    <hyperlink ref="A1" location="'Table of content'!B18" display="'Table of content'!B18" xr:uid="{E9E91DC6-F760-574D-BEF1-08175777E78C}"/>
  </hyperlinks>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E2284-5272-462E-8DAD-402590D7500A}">
  <dimension ref="A1:I47"/>
  <sheetViews>
    <sheetView showGridLines="0" zoomScaleNormal="40" workbookViewId="0">
      <selection activeCell="D17" sqref="D17"/>
    </sheetView>
  </sheetViews>
  <sheetFormatPr baseColWidth="10" defaultColWidth="8.83203125" defaultRowHeight="15" x14ac:dyDescent="0.2"/>
  <cols>
    <col min="2" max="2" width="13.5" customWidth="1"/>
    <col min="3" max="3" width="12.6640625" customWidth="1"/>
  </cols>
  <sheetData>
    <row r="1" spans="1:5" x14ac:dyDescent="0.2">
      <c r="A1" s="73" t="str">
        <f>'Table of content'!C19</f>
        <v>Figure 16. Comparison of GHG emissions intensity of ICEs and EVs in 2021 and 2030 in Europe, the United States, China and India</v>
      </c>
    </row>
    <row r="2" spans="1:5" x14ac:dyDescent="0.2">
      <c r="B2" s="80" t="s">
        <v>90</v>
      </c>
      <c r="C2" s="80" t="s">
        <v>204</v>
      </c>
      <c r="D2" s="80">
        <v>2021</v>
      </c>
      <c r="E2" s="80">
        <v>2030</v>
      </c>
    </row>
    <row r="3" spans="1:5" x14ac:dyDescent="0.2">
      <c r="B3" s="142" t="s">
        <v>93</v>
      </c>
      <c r="C3" s="44" t="s">
        <v>205</v>
      </c>
      <c r="D3" s="44">
        <v>245</v>
      </c>
      <c r="E3" s="44">
        <v>240</v>
      </c>
    </row>
    <row r="4" spans="1:5" x14ac:dyDescent="0.2">
      <c r="B4" s="142"/>
      <c r="C4" s="44" t="s">
        <v>206</v>
      </c>
      <c r="D4" s="44">
        <v>75</v>
      </c>
      <c r="E4" s="44">
        <v>60</v>
      </c>
    </row>
    <row r="5" spans="1:5" x14ac:dyDescent="0.2">
      <c r="B5" s="142" t="s">
        <v>207</v>
      </c>
      <c r="C5" s="44" t="s">
        <v>205</v>
      </c>
      <c r="D5" s="44">
        <v>255</v>
      </c>
      <c r="E5" s="44">
        <v>230</v>
      </c>
    </row>
    <row r="6" spans="1:5" x14ac:dyDescent="0.2">
      <c r="B6" s="142"/>
      <c r="C6" s="44" t="s">
        <v>206</v>
      </c>
      <c r="D6" s="44">
        <v>100</v>
      </c>
      <c r="E6" s="44">
        <v>80</v>
      </c>
    </row>
    <row r="7" spans="1:5" x14ac:dyDescent="0.2">
      <c r="B7" s="142" t="s">
        <v>208</v>
      </c>
      <c r="C7" s="44" t="s">
        <v>205</v>
      </c>
      <c r="D7" s="44">
        <v>260</v>
      </c>
      <c r="E7" s="44">
        <v>210</v>
      </c>
    </row>
    <row r="8" spans="1:5" x14ac:dyDescent="0.2">
      <c r="B8" s="142"/>
      <c r="C8" s="44" t="s">
        <v>206</v>
      </c>
      <c r="D8" s="44">
        <v>160</v>
      </c>
      <c r="E8" s="44">
        <v>110</v>
      </c>
    </row>
    <row r="9" spans="1:5" x14ac:dyDescent="0.2">
      <c r="B9" s="142" t="s">
        <v>209</v>
      </c>
      <c r="C9" s="44" t="s">
        <v>205</v>
      </c>
      <c r="D9" s="44">
        <v>230</v>
      </c>
      <c r="E9" s="44">
        <v>210</v>
      </c>
    </row>
    <row r="10" spans="1:5" x14ac:dyDescent="0.2">
      <c r="B10" s="142"/>
      <c r="C10" s="44" t="s">
        <v>206</v>
      </c>
      <c r="D10" s="44">
        <v>180</v>
      </c>
      <c r="E10" s="44">
        <v>150</v>
      </c>
    </row>
    <row r="46" spans="9:9" x14ac:dyDescent="0.2">
      <c r="I46" s="4" t="s">
        <v>210</v>
      </c>
    </row>
    <row r="47" spans="9:9" x14ac:dyDescent="0.2">
      <c r="I47" s="4" t="s">
        <v>211</v>
      </c>
    </row>
  </sheetData>
  <mergeCells count="4">
    <mergeCell ref="B3:B4"/>
    <mergeCell ref="B5:B6"/>
    <mergeCell ref="B7:B8"/>
    <mergeCell ref="B9:B10"/>
  </mergeCells>
  <hyperlinks>
    <hyperlink ref="A1" location="'Table of content'!B19" display="'Table of content'!B19" xr:uid="{ED7FFBB5-2604-7A48-B4E5-4E1F7888C40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3065E-DD7A-488A-92D3-A0CC0BB25A0E}">
  <dimension ref="B2:C35"/>
  <sheetViews>
    <sheetView zoomScale="85" zoomScaleNormal="85" workbookViewId="0">
      <selection activeCell="E19" sqref="E19"/>
    </sheetView>
  </sheetViews>
  <sheetFormatPr baseColWidth="10" defaultColWidth="8.83203125" defaultRowHeight="15" x14ac:dyDescent="0.2"/>
  <cols>
    <col min="2" max="2" width="13" customWidth="1"/>
    <col min="3" max="3" width="145.33203125" customWidth="1"/>
  </cols>
  <sheetData>
    <row r="2" spans="2:3" ht="16" x14ac:dyDescent="0.2">
      <c r="B2" s="132"/>
      <c r="C2" s="91" t="s">
        <v>9</v>
      </c>
    </row>
    <row r="3" spans="2:3" ht="16" x14ac:dyDescent="0.2">
      <c r="B3" s="91" t="s">
        <v>10</v>
      </c>
      <c r="C3" s="131" t="s">
        <v>11</v>
      </c>
    </row>
    <row r="4" spans="2:3" ht="16" x14ac:dyDescent="0.2">
      <c r="B4" s="91" t="s">
        <v>12</v>
      </c>
      <c r="C4" s="131" t="s">
        <v>13</v>
      </c>
    </row>
    <row r="5" spans="2:3" ht="16" x14ac:dyDescent="0.2">
      <c r="B5" s="91" t="s">
        <v>14</v>
      </c>
      <c r="C5" s="131" t="s">
        <v>15</v>
      </c>
    </row>
    <row r="6" spans="2:3" ht="16" x14ac:dyDescent="0.2">
      <c r="B6" s="91" t="s">
        <v>16</v>
      </c>
      <c r="C6" s="131" t="s">
        <v>17</v>
      </c>
    </row>
    <row r="7" spans="2:3" ht="16" x14ac:dyDescent="0.2">
      <c r="B7" s="91" t="s">
        <v>18</v>
      </c>
      <c r="C7" s="131" t="s">
        <v>19</v>
      </c>
    </row>
    <row r="8" spans="2:3" ht="16" x14ac:dyDescent="0.2">
      <c r="B8" s="91" t="s">
        <v>20</v>
      </c>
      <c r="C8" s="131" t="s">
        <v>21</v>
      </c>
    </row>
    <row r="9" spans="2:3" ht="16" x14ac:dyDescent="0.2">
      <c r="B9" s="91" t="s">
        <v>22</v>
      </c>
      <c r="C9" s="131" t="s">
        <v>23</v>
      </c>
    </row>
    <row r="10" spans="2:3" ht="16.25" customHeight="1" x14ac:dyDescent="0.2">
      <c r="B10" s="91" t="s">
        <v>24</v>
      </c>
      <c r="C10" s="131" t="s">
        <v>25</v>
      </c>
    </row>
    <row r="11" spans="2:3" ht="18" customHeight="1" x14ac:dyDescent="0.2">
      <c r="B11" s="91" t="s">
        <v>26</v>
      </c>
      <c r="C11" s="131" t="s">
        <v>27</v>
      </c>
    </row>
    <row r="12" spans="2:3" ht="18" customHeight="1" x14ac:dyDescent="0.2">
      <c r="B12" s="91" t="s">
        <v>28</v>
      </c>
      <c r="C12" s="131" t="s">
        <v>29</v>
      </c>
    </row>
    <row r="13" spans="2:3" ht="16" x14ac:dyDescent="0.2">
      <c r="B13" s="91" t="s">
        <v>30</v>
      </c>
      <c r="C13" s="131" t="s">
        <v>31</v>
      </c>
    </row>
    <row r="14" spans="2:3" ht="16" x14ac:dyDescent="0.2">
      <c r="B14" s="91" t="s">
        <v>32</v>
      </c>
      <c r="C14" s="131" t="s">
        <v>33</v>
      </c>
    </row>
    <row r="15" spans="2:3" ht="16" x14ac:dyDescent="0.2">
      <c r="B15" s="91" t="s">
        <v>34</v>
      </c>
      <c r="C15" s="131" t="s">
        <v>35</v>
      </c>
    </row>
    <row r="16" spans="2:3" ht="16" x14ac:dyDescent="0.2">
      <c r="B16" s="91" t="s">
        <v>36</v>
      </c>
      <c r="C16" s="131" t="s">
        <v>37</v>
      </c>
    </row>
    <row r="17" spans="2:3" ht="13.25" customHeight="1" x14ac:dyDescent="0.2">
      <c r="B17" s="91" t="s">
        <v>38</v>
      </c>
      <c r="C17" s="131" t="s">
        <v>39</v>
      </c>
    </row>
    <row r="18" spans="2:3" ht="17.5" customHeight="1" x14ac:dyDescent="0.2">
      <c r="B18" s="91" t="s">
        <v>40</v>
      </c>
      <c r="C18" s="131" t="s">
        <v>41</v>
      </c>
    </row>
    <row r="19" spans="2:3" ht="15.5" customHeight="1" x14ac:dyDescent="0.2">
      <c r="B19" s="91" t="s">
        <v>42</v>
      </c>
      <c r="C19" s="131" t="s">
        <v>43</v>
      </c>
    </row>
    <row r="20" spans="2:3" ht="16.25" customHeight="1" x14ac:dyDescent="0.2">
      <c r="B20" s="91" t="s">
        <v>44</v>
      </c>
      <c r="C20" s="131" t="s">
        <v>45</v>
      </c>
    </row>
    <row r="21" spans="2:3" ht="16" x14ac:dyDescent="0.2">
      <c r="B21" s="91" t="s">
        <v>46</v>
      </c>
      <c r="C21" s="131" t="s">
        <v>47</v>
      </c>
    </row>
    <row r="22" spans="2:3" ht="16" x14ac:dyDescent="0.2">
      <c r="B22" s="91" t="s">
        <v>48</v>
      </c>
      <c r="C22" s="131" t="s">
        <v>49</v>
      </c>
    </row>
    <row r="23" spans="2:3" ht="16" x14ac:dyDescent="0.2">
      <c r="B23" s="91" t="s">
        <v>50</v>
      </c>
      <c r="C23" s="131" t="s">
        <v>51</v>
      </c>
    </row>
    <row r="24" spans="2:3" ht="18" customHeight="1" x14ac:dyDescent="0.2">
      <c r="B24" s="91" t="s">
        <v>52</v>
      </c>
      <c r="C24" s="131" t="s">
        <v>53</v>
      </c>
    </row>
    <row r="25" spans="2:3" ht="20" customHeight="1" x14ac:dyDescent="0.2">
      <c r="B25" s="91" t="s">
        <v>54</v>
      </c>
      <c r="C25" s="131" t="s">
        <v>55</v>
      </c>
    </row>
    <row r="26" spans="2:3" ht="16" x14ac:dyDescent="0.2">
      <c r="B26" s="91" t="s">
        <v>56</v>
      </c>
      <c r="C26" s="131" t="s">
        <v>57</v>
      </c>
    </row>
    <row r="27" spans="2:3" ht="21" customHeight="1" x14ac:dyDescent="0.2">
      <c r="B27" s="91" t="s">
        <v>58</v>
      </c>
      <c r="C27" s="131" t="s">
        <v>59</v>
      </c>
    </row>
    <row r="28" spans="2:3" ht="18.5" customHeight="1" x14ac:dyDescent="0.2">
      <c r="B28" s="91" t="s">
        <v>60</v>
      </c>
      <c r="C28" s="131" t="s">
        <v>61</v>
      </c>
    </row>
    <row r="29" spans="2:3" ht="28.25" customHeight="1" x14ac:dyDescent="0.2">
      <c r="B29" s="91" t="s">
        <v>62</v>
      </c>
      <c r="C29" s="131" t="s">
        <v>63</v>
      </c>
    </row>
    <row r="30" spans="2:3" ht="16" x14ac:dyDescent="0.2">
      <c r="B30" s="91" t="s">
        <v>64</v>
      </c>
      <c r="C30" s="131" t="s">
        <v>65</v>
      </c>
    </row>
    <row r="31" spans="2:3" ht="16" x14ac:dyDescent="0.2">
      <c r="B31" s="91" t="s">
        <v>66</v>
      </c>
      <c r="C31" s="131" t="s">
        <v>67</v>
      </c>
    </row>
    <row r="32" spans="2:3" ht="17" customHeight="1" x14ac:dyDescent="0.2">
      <c r="B32" s="91" t="s">
        <v>68</v>
      </c>
      <c r="C32" s="131" t="s">
        <v>69</v>
      </c>
    </row>
    <row r="33" spans="2:3" ht="20" customHeight="1" x14ac:dyDescent="0.2">
      <c r="B33" s="91" t="s">
        <v>70</v>
      </c>
      <c r="C33" s="131" t="s">
        <v>71</v>
      </c>
    </row>
    <row r="34" spans="2:3" ht="20.5" customHeight="1" x14ac:dyDescent="0.2">
      <c r="B34" s="91" t="s">
        <v>72</v>
      </c>
      <c r="C34" s="131" t="s">
        <v>73</v>
      </c>
    </row>
    <row r="35" spans="2:3" ht="20.5" customHeight="1" x14ac:dyDescent="0.2">
      <c r="B35" s="91" t="s">
        <v>74</v>
      </c>
      <c r="C35" s="131" t="s">
        <v>75</v>
      </c>
    </row>
  </sheetData>
  <phoneticPr fontId="42" type="noConversion"/>
  <hyperlinks>
    <hyperlink ref="C3" location="'Figure 1 Survey affiliation'!A1" display="Figure 1. Affiliation of survey respondents (number of participants)" xr:uid="{634667D8-6207-D349-81DC-63A74C56343C}"/>
    <hyperlink ref="C4" location="'Figure 2 Participants by region'!A1" display="Figure 2. Participants by region (%)" xr:uid="{C977B73C-4629-D143-A64A-3FB2BD882F43}"/>
    <hyperlink ref="C5" location="'Figure 3 Energy'!A1" display="Figure 3. Global transport energy demand by fuel type, 2010-2022" xr:uid="{642BF8EF-E537-A04E-ABCD-02BB29219F84}"/>
    <hyperlink ref="C6" location="'Figure 4 GHG global'!A1" display="Figure 4. GHG emissions from transport, 2010-2022" xr:uid="{C56C8CD2-9EE0-4246-8815-E41C3E9E29A9}"/>
    <hyperlink ref="C7" location="'Figure 5 ASI'!A1" display="Figure 5. Avoid-Shift-Improve framework in the transport sector" xr:uid="{519CE4EF-31EE-6849-890F-51D8FF8DEED0}"/>
    <hyperlink ref="C8" location="'Figure 6 Vision'!A1" display="Figure 6. Vision for a decarbonised transport sector" xr:uid="{1B543B60-1AE3-4044-9332-EAAFA068546A}"/>
    <hyperlink ref="C9" location="'Figure 7. RE Pathways'!A1" display="Figure 7. Renewable energy pathways for transport" xr:uid="{6F34CFF8-32DA-C84B-B358-AFB48D9091A5}"/>
    <hyperlink ref="C10" location="'Figure 8 Survey Challenges'!A1" display="Figure 8. Survey- What do you think is the biggest challenge for decarbonising the transport sector in the country for which you are providing information?" xr:uid="{8B46C351-4889-4843-A01D-5091A14E67F5}"/>
    <hyperlink ref="C11" location="'Figure 9 Scenarios GHG'!A1" display="Figure 9. Comparison of key results across selected 1.5°C compatible scenarios: remaining GHG emissions in 2050" xr:uid="{03798D24-AC88-A644-BB5C-BD8587E7C1C4}"/>
    <hyperlink ref="C12" location="'Figure 10 Scenarios Energy'!A1" display="Figure 10. Comparison of key results across selected 1.5°C compatible scenarios: Energy use in 2050" xr:uid="{15E215B8-D5F4-5E4B-A3CD-6FC2095A021D}"/>
    <hyperlink ref="C13" location="'Figure 11 Tension Overview'!A1" display="Figure 11. Overview of tension points" xr:uid="{C132E41C-2947-A044-B262-6D19E496FA5D}"/>
    <hyperlink ref="C14" location="'Figure 12 Fuel supply chian '!A1" display="Figure 12. Fuel supply chain and infrastructure requirements" xr:uid="{FF8864CE-ACC8-A942-8316-916A572D3A07}"/>
    <hyperlink ref="C15" location="'Figure 13 Risk'!A1" display="Figure 13. Risk of stranded assets for new infrastructure investments" xr:uid="{E457624F-4BB7-8046-A2CF-56B28C77CF27}"/>
    <hyperlink ref="C16" location="'Figure 14 Responsibility'!A1" display="Figure 14. Responsibilities in the transport-energy nexus" xr:uid="{CE46BA4F-C837-5049-880C-CD5272A73FB0}"/>
    <hyperlink ref="C17" location="'Figure 15_Financing'!A1" display="Figure 15. Survey – Moving forward, what do you think will be the primary source of financing for transport decarbonisation in the country for which you are providing information?" xr:uid="{64FBB008-B8E5-0C4A-A319-241D5435128A}"/>
    <hyperlink ref="C18" location="'Table 1 Electric sales shares'!A1" display="Market development of EVs by vehicle category" xr:uid="{EBD99A71-7F15-634A-8164-ED5350439D71}"/>
    <hyperlink ref="C19" location="'Figure 16 GHG ICEvEV'!A1" display="Figure 16. Comparison of GHG emissions intensity of ICEs and EVs in 2021 and 2030 in Europe, the United States, China and India" xr:uid="{109751C3-0534-E94A-949E-6169EEF88530}"/>
    <hyperlink ref="C20" location="'Figure 17 Break Even '!A1" display="Figure 17. Comparison of break-even points between a Toyota Corolla and a Tesla Model 3 under different electricity mix assumptions" xr:uid="{EA7FCD20-20C3-6640-8200-A3ACE49E9F17}"/>
    <hyperlink ref="C21" location="'Figure 18_Capacity'!A1" display="Figure 18. Annual power capacity expansion, 2002-2022" xr:uid="{CEB6FE9C-EDD5-2B48-8FA4-8FCEC1FD9FC7}"/>
    <hyperlink ref="C22" location="'Figure 19. LCOE trend'!A1" display="Figure 19. LCOE of renewable electricity generation by technology" xr:uid="{15AB594C-0537-1C46-B6A6-A79173E03D6A}"/>
    <hyperlink ref="C23" location="'Figure 20. Battery Price'!A1" display="Figure 20. Price of selected battery materials and lithium-ion batteries" xr:uid="{8D314D6E-2F31-134A-B151-89D6282C4749}"/>
    <hyperlink ref="C24" location="'Figure 21. Battery Demand'!A1" display="Figure 21. Overall supply and demand of battery metals by sector, 2016-2022" xr:uid="{399B87DC-857D-0740-AD9B-6221220AD376}"/>
    <hyperlink ref="C25" location="'Figure 22 Survey Fuel by mode'!A1" display="Figure 22. Survey – What do you think will be the most consumed fuel type in the country for which you are providing information by 2050?" xr:uid="{159033A0-6FE9-F84F-992F-58C49312B7D3}"/>
    <hyperlink ref="C26" location="'Figure 23. Hydrogen Colours'!A1" display="Figure 23. Selected shades of hydrogen" xr:uid="{4705E78C-0CF4-D849-96B6-66760D92783A}"/>
    <hyperlink ref="C27" location="'Figure 24. Hydrogen Use'!A1" display="Figure 24. Renewable hydrogen economy: Production, conversion and end uses" xr:uid="{18FAAC3D-8936-DE47-BD70-A3173F81E3C9}"/>
    <hyperlink ref="C28" location="'Figure 25 Ranking fuels'!A1" display="Figure 25. Survey – Please rank the share of fuel type for LDVs that you expect to see in the country for which you are providing information by 2050" xr:uid="{8D681229-F62B-B94A-B7C8-AD1BE8A1FD98}"/>
    <hyperlink ref="C29" location="'Figure 26. Efficiency cars '!A1" display="'Figure 26. Efficiency cars '!A1" xr:uid="{C036C6FA-D08F-AC44-9D67-44208E315ED1}"/>
    <hyperlink ref="C30" location="'Figure 27. RE Cost Map'!A1" display="'Figure 27. RE Cost Map'!A1" xr:uid="{67DFB073-200D-0045-AD60-24A0CF3BF8D7}"/>
    <hyperlink ref="C31" location="'Figure 28. Economics of H2'!A1" display="Figure 28. Economics of delivered hydrogen" xr:uid="{E2D4950D-0C54-DD4A-B002-A9487BE95E71}"/>
    <hyperlink ref="C32" location="'Figure 29 Biofuels'!A1" display="Figure 29. Global biofuel demand by fuel type and region, 2010 and 2021" xr:uid="{B3B4AF81-5885-3B49-8B33-6A4EC35FA432}"/>
    <hyperlink ref="C33" location="'Figure 30. GHG saving Biofuel'!A1" display="Figure 30. EU RED II: Range of default values for GHG savings from biofuels compared to fossil fuel alternatives" xr:uid="{362E4EBC-55DA-9044-8679-0373E4D72CB8}"/>
    <hyperlink ref="C34" location="'Figure 31 Survey Clean fuels'!A1" display="Figure 31. Survey – What energy source(s) do you consider to be “clean” and/or “sustainable”?" xr:uid="{DB9538C8-3279-DE44-BF9A-96D47FBF42EE}"/>
    <hyperlink ref="C35" location="'Figure 32 Biomass supply'!A1" display="'Figure 32 Biomass supply'!A1" xr:uid="{C52F6ACF-D87D-A74C-B701-16AF4994244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CC13-E06D-43B9-94AF-E70C0F69B6E5}">
  <dimension ref="A1:P46"/>
  <sheetViews>
    <sheetView showGridLines="0" zoomScale="70" zoomScaleNormal="70" workbookViewId="0">
      <selection activeCell="S20" sqref="S20"/>
    </sheetView>
  </sheetViews>
  <sheetFormatPr baseColWidth="10" defaultColWidth="8.83203125" defaultRowHeight="15" x14ac:dyDescent="0.2"/>
  <cols>
    <col min="2" max="2" width="31" customWidth="1"/>
  </cols>
  <sheetData>
    <row r="1" spans="1:16" x14ac:dyDescent="0.2">
      <c r="A1" s="73" t="str">
        <f>'Table of content'!C20</f>
        <v>Figure 17. Comparison of break-even points between a Toyota Corolla and a Tesla Model 3 under different electricity mix assumptions</v>
      </c>
    </row>
    <row r="2" spans="1:16" x14ac:dyDescent="0.2">
      <c r="B2" s="84"/>
      <c r="C2" s="80" t="s">
        <v>212</v>
      </c>
      <c r="D2" s="80" t="s">
        <v>213</v>
      </c>
      <c r="E2" s="80" t="s">
        <v>214</v>
      </c>
      <c r="F2" s="80" t="s">
        <v>215</v>
      </c>
      <c r="G2" s="80" t="s">
        <v>216</v>
      </c>
      <c r="H2" s="80" t="s">
        <v>217</v>
      </c>
      <c r="I2" s="80" t="s">
        <v>218</v>
      </c>
      <c r="J2" s="80" t="s">
        <v>219</v>
      </c>
      <c r="K2" s="80" t="s">
        <v>220</v>
      </c>
      <c r="L2" s="80" t="s">
        <v>221</v>
      </c>
      <c r="M2" s="80" t="s">
        <v>222</v>
      </c>
      <c r="N2" s="80" t="s">
        <v>223</v>
      </c>
      <c r="O2" s="80" t="s">
        <v>224</v>
      </c>
      <c r="P2" s="80" t="s">
        <v>225</v>
      </c>
    </row>
    <row r="3" spans="1:16" x14ac:dyDescent="0.2">
      <c r="B3" s="80" t="s">
        <v>226</v>
      </c>
      <c r="C3" s="84">
        <v>5</v>
      </c>
      <c r="D3" s="84">
        <v>10</v>
      </c>
      <c r="E3" s="84">
        <v>15</v>
      </c>
      <c r="F3" s="84">
        <v>20</v>
      </c>
      <c r="G3" s="84">
        <v>25</v>
      </c>
      <c r="H3" s="84">
        <v>30</v>
      </c>
      <c r="I3" s="84">
        <v>35</v>
      </c>
      <c r="J3" s="84">
        <v>40</v>
      </c>
      <c r="K3" s="84">
        <v>45</v>
      </c>
      <c r="L3" s="84">
        <v>50</v>
      </c>
      <c r="M3" s="84">
        <v>55</v>
      </c>
      <c r="N3" s="84">
        <v>60</v>
      </c>
      <c r="O3" s="84">
        <v>65</v>
      </c>
      <c r="P3" s="84">
        <v>70</v>
      </c>
    </row>
    <row r="4" spans="1:16" x14ac:dyDescent="0.2">
      <c r="B4" s="80" t="s">
        <v>227</v>
      </c>
      <c r="C4" s="84">
        <v>8</v>
      </c>
      <c r="D4" s="84">
        <v>12</v>
      </c>
      <c r="E4" s="84">
        <v>16</v>
      </c>
      <c r="F4" s="84">
        <v>20</v>
      </c>
      <c r="G4" s="84">
        <v>25</v>
      </c>
      <c r="H4" s="84">
        <v>30</v>
      </c>
      <c r="I4" s="84">
        <v>34</v>
      </c>
      <c r="J4" s="84">
        <v>38</v>
      </c>
      <c r="K4" s="84">
        <v>42</v>
      </c>
      <c r="L4" s="84">
        <v>46</v>
      </c>
      <c r="M4" s="84">
        <v>50</v>
      </c>
      <c r="N4" s="84">
        <v>54</v>
      </c>
      <c r="O4" s="84">
        <v>58</v>
      </c>
      <c r="P4" s="84">
        <v>62</v>
      </c>
    </row>
    <row r="5" spans="1:16" x14ac:dyDescent="0.2">
      <c r="B5" s="80" t="s">
        <v>228</v>
      </c>
      <c r="C5" s="84">
        <v>8</v>
      </c>
      <c r="D5" s="84">
        <v>10</v>
      </c>
      <c r="E5" s="84">
        <v>12</v>
      </c>
      <c r="F5" s="84">
        <v>14</v>
      </c>
      <c r="G5" s="84">
        <v>16</v>
      </c>
      <c r="H5" s="84">
        <v>18</v>
      </c>
      <c r="I5" s="84">
        <v>20</v>
      </c>
      <c r="J5" s="84">
        <v>22</v>
      </c>
      <c r="K5" s="84">
        <v>24</v>
      </c>
      <c r="L5" s="84">
        <v>26</v>
      </c>
      <c r="M5" s="84">
        <v>28</v>
      </c>
      <c r="N5" s="84">
        <v>30</v>
      </c>
      <c r="O5" s="84">
        <v>32</v>
      </c>
      <c r="P5" s="84">
        <v>34</v>
      </c>
    </row>
    <row r="6" spans="1:16" x14ac:dyDescent="0.2">
      <c r="B6" s="80" t="s">
        <v>229</v>
      </c>
      <c r="C6" s="84">
        <v>8</v>
      </c>
      <c r="D6" s="84">
        <v>8</v>
      </c>
      <c r="E6" s="84">
        <v>8</v>
      </c>
      <c r="F6" s="84">
        <v>8</v>
      </c>
      <c r="G6" s="84">
        <v>8</v>
      </c>
      <c r="H6" s="84">
        <v>8</v>
      </c>
      <c r="I6" s="84">
        <v>7.5</v>
      </c>
      <c r="J6" s="84">
        <v>7.4</v>
      </c>
      <c r="K6" s="84">
        <v>7.3</v>
      </c>
      <c r="L6" s="84">
        <v>7.2</v>
      </c>
      <c r="M6" s="84">
        <v>7.1</v>
      </c>
      <c r="N6" s="84">
        <v>7.1</v>
      </c>
      <c r="O6" s="84">
        <v>7.05</v>
      </c>
      <c r="P6" s="84">
        <v>7</v>
      </c>
    </row>
    <row r="45" spans="2:2" x14ac:dyDescent="0.2">
      <c r="B45" t="s">
        <v>230</v>
      </c>
    </row>
    <row r="46" spans="2:2" x14ac:dyDescent="0.2">
      <c r="B46" t="s">
        <v>231</v>
      </c>
    </row>
  </sheetData>
  <phoneticPr fontId="42" type="noConversion"/>
  <hyperlinks>
    <hyperlink ref="A1" location="'Table of content'!B20" display="'Table of content'!B20" xr:uid="{DEDF6723-99AE-8547-8541-76DD623E0B81}"/>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F14A4-F6D9-442A-AC2E-FD58AA4CC7DA}">
  <dimension ref="A1:Y59"/>
  <sheetViews>
    <sheetView showGridLines="0" zoomScale="55" zoomScaleNormal="55" workbookViewId="0">
      <selection activeCell="N23" sqref="N23"/>
    </sheetView>
  </sheetViews>
  <sheetFormatPr baseColWidth="10" defaultColWidth="8.83203125" defaultRowHeight="15" x14ac:dyDescent="0.2"/>
  <cols>
    <col min="2" max="2" width="41.5" customWidth="1"/>
    <col min="3" max="3" width="20.33203125" customWidth="1"/>
    <col min="4" max="4" width="12" customWidth="1"/>
    <col min="5" max="5" width="15.33203125" customWidth="1"/>
    <col min="6" max="6" width="13.6640625" customWidth="1"/>
    <col min="7" max="7" width="18" bestFit="1" customWidth="1"/>
    <col min="8" max="8" width="18.33203125" bestFit="1" customWidth="1"/>
    <col min="9" max="9" width="18" bestFit="1" customWidth="1"/>
    <col min="10" max="10" width="18.5" bestFit="1" customWidth="1"/>
    <col min="11" max="11" width="18.33203125" bestFit="1" customWidth="1"/>
    <col min="12" max="12" width="18.5" bestFit="1" customWidth="1"/>
    <col min="13" max="13" width="18.33203125" bestFit="1" customWidth="1"/>
    <col min="14" max="14" width="14.83203125" customWidth="1"/>
    <col min="15" max="16" width="17.5" bestFit="1" customWidth="1"/>
    <col min="17" max="17" width="17.6640625" bestFit="1" customWidth="1"/>
    <col min="18" max="19" width="18" bestFit="1" customWidth="1"/>
    <col min="20" max="20" width="13.5" customWidth="1"/>
    <col min="21" max="22" width="18.33203125" bestFit="1" customWidth="1"/>
    <col min="23" max="23" width="18.5" bestFit="1" customWidth="1"/>
    <col min="24" max="24" width="18.83203125" bestFit="1" customWidth="1"/>
    <col min="25" max="25" width="13.5" customWidth="1"/>
  </cols>
  <sheetData>
    <row r="1" spans="1:25" x14ac:dyDescent="0.2">
      <c r="A1" s="73" t="str">
        <f>'Table of content'!C21</f>
        <v>Figure 18. Annual power capacity expansion, 2002-2022</v>
      </c>
    </row>
    <row r="2" spans="1:25" x14ac:dyDescent="0.2">
      <c r="B2" s="77"/>
      <c r="C2" s="80">
        <v>2000</v>
      </c>
      <c r="D2" s="80">
        <v>2001</v>
      </c>
      <c r="E2" s="80">
        <v>2002</v>
      </c>
      <c r="F2" s="80">
        <v>2003</v>
      </c>
      <c r="G2" s="80">
        <v>2004</v>
      </c>
      <c r="H2" s="80">
        <v>2005</v>
      </c>
      <c r="I2" s="80">
        <v>2006</v>
      </c>
      <c r="J2" s="80">
        <v>2007</v>
      </c>
      <c r="K2" s="80">
        <v>2008</v>
      </c>
      <c r="L2" s="80">
        <v>2009</v>
      </c>
      <c r="M2" s="80">
        <v>2010</v>
      </c>
      <c r="N2" s="80">
        <v>2011</v>
      </c>
      <c r="O2" s="80">
        <v>2012</v>
      </c>
      <c r="P2" s="80">
        <v>2013</v>
      </c>
      <c r="Q2" s="80">
        <v>2014</v>
      </c>
      <c r="R2" s="80">
        <v>2015</v>
      </c>
      <c r="S2" s="80">
        <v>2016</v>
      </c>
      <c r="T2" s="80">
        <v>2017</v>
      </c>
      <c r="U2" s="80">
        <v>2018</v>
      </c>
      <c r="V2" s="80">
        <v>2019</v>
      </c>
      <c r="W2" s="80">
        <v>2020</v>
      </c>
      <c r="X2" s="80">
        <v>2021</v>
      </c>
      <c r="Y2" s="80">
        <v>2022</v>
      </c>
    </row>
    <row r="3" spans="1:25" x14ac:dyDescent="0.2">
      <c r="B3" s="77" t="s">
        <v>232</v>
      </c>
      <c r="C3" s="45">
        <v>0.214</v>
      </c>
      <c r="D3" s="45">
        <v>0.21789999999999998</v>
      </c>
      <c r="E3" s="45">
        <v>0.21559999999999999</v>
      </c>
      <c r="F3" s="45">
        <v>0.21510000000000001</v>
      </c>
      <c r="G3" s="45">
        <v>0.217</v>
      </c>
      <c r="H3" s="45">
        <v>0.21909999999999999</v>
      </c>
      <c r="I3" s="45">
        <v>0.21929999999999999</v>
      </c>
      <c r="J3" s="45">
        <v>0.22219999999999998</v>
      </c>
      <c r="K3" s="45">
        <v>0.22800000000000001</v>
      </c>
      <c r="L3" s="45">
        <v>0.23499999999999999</v>
      </c>
      <c r="M3" s="45">
        <v>0.2412</v>
      </c>
      <c r="N3" s="45">
        <v>0.25059999999999999</v>
      </c>
      <c r="O3" s="44">
        <v>0.26119999999999999</v>
      </c>
      <c r="P3" s="44">
        <v>0.27200000000000002</v>
      </c>
      <c r="Q3" s="44">
        <v>0.28190000000000004</v>
      </c>
      <c r="R3" s="44">
        <v>0.29520000000000002</v>
      </c>
      <c r="S3" s="44">
        <v>0.30719999999999997</v>
      </c>
      <c r="T3" s="44">
        <v>0.32079999999999997</v>
      </c>
      <c r="U3" s="44">
        <v>0.33159999999999995</v>
      </c>
      <c r="V3" s="44">
        <v>0.34600000000000003</v>
      </c>
      <c r="W3" s="44">
        <v>0.36659999999999998</v>
      </c>
      <c r="X3" s="44">
        <v>0.38420000000000004</v>
      </c>
      <c r="Y3" s="44">
        <v>0.40259999999999996</v>
      </c>
    </row>
    <row r="4" spans="1:25" x14ac:dyDescent="0.2">
      <c r="B4" s="81" t="s">
        <v>233</v>
      </c>
      <c r="C4" s="83">
        <v>752319.44900000002</v>
      </c>
      <c r="D4" s="83">
        <v>774557.15399999998</v>
      </c>
      <c r="E4" s="83">
        <v>794492.49399999995</v>
      </c>
      <c r="F4" s="83">
        <v>825458.54299999995</v>
      </c>
      <c r="G4" s="83">
        <v>859440.56700000004</v>
      </c>
      <c r="H4" s="83">
        <v>899950.24600000004</v>
      </c>
      <c r="I4" s="83">
        <v>941710.47199999995</v>
      </c>
      <c r="J4" s="83">
        <v>993243.96299999999</v>
      </c>
      <c r="K4" s="83">
        <v>1057283.175</v>
      </c>
      <c r="L4" s="83">
        <v>1137317.8999999999</v>
      </c>
      <c r="M4" s="83">
        <v>1224598.5319999999</v>
      </c>
      <c r="N4" s="83">
        <v>1331785.2949999999</v>
      </c>
      <c r="O4" s="83">
        <v>1445128.064</v>
      </c>
      <c r="P4" s="83">
        <v>1567206.095</v>
      </c>
      <c r="Q4" s="83">
        <v>1699477.334</v>
      </c>
      <c r="R4" s="83">
        <v>1853968.5689999999</v>
      </c>
      <c r="S4" s="83">
        <v>2016606.3529999999</v>
      </c>
      <c r="T4" s="83">
        <v>2187942.8840000001</v>
      </c>
      <c r="U4" s="83">
        <v>2363041.6630000002</v>
      </c>
      <c r="V4" s="83">
        <v>2550532.736</v>
      </c>
      <c r="W4" s="83">
        <v>2824988.56</v>
      </c>
      <c r="X4" s="83">
        <v>3089984.4879999999</v>
      </c>
      <c r="Y4" s="83">
        <v>3381757.6320000002</v>
      </c>
    </row>
    <row r="5" spans="1:25" x14ac:dyDescent="0.2">
      <c r="B5" s="77" t="s">
        <v>234</v>
      </c>
      <c r="C5" s="47">
        <f>C4/C3</f>
        <v>3515511.443925234</v>
      </c>
      <c r="D5" s="47">
        <f t="shared" ref="D5:Y5" si="0">D4/D3</f>
        <v>3554645.0390087198</v>
      </c>
      <c r="E5" s="47">
        <f t="shared" si="0"/>
        <v>3685030.1205936922</v>
      </c>
      <c r="F5" s="47">
        <f t="shared" si="0"/>
        <v>3837557.1501627145</v>
      </c>
      <c r="G5" s="47">
        <f t="shared" si="0"/>
        <v>3960555.6082949312</v>
      </c>
      <c r="H5" s="47">
        <f t="shared" si="0"/>
        <v>4107486.2893655868</v>
      </c>
      <c r="I5" s="47">
        <f t="shared" si="0"/>
        <v>4294165.3989968076</v>
      </c>
      <c r="J5" s="47">
        <f t="shared" si="0"/>
        <v>4470044.8379837992</v>
      </c>
      <c r="K5" s="47">
        <f t="shared" si="0"/>
        <v>4637206.9078947371</v>
      </c>
      <c r="L5" s="47">
        <f t="shared" si="0"/>
        <v>4839650.6382978726</v>
      </c>
      <c r="M5" s="47">
        <f t="shared" si="0"/>
        <v>5077108.3416252071</v>
      </c>
      <c r="N5" s="47">
        <f t="shared" si="0"/>
        <v>5314386.6520351153</v>
      </c>
      <c r="O5" s="47">
        <f t="shared" si="0"/>
        <v>5532649.5558958659</v>
      </c>
      <c r="P5" s="47">
        <f t="shared" si="0"/>
        <v>5761787.113970588</v>
      </c>
      <c r="Q5" s="47">
        <f t="shared" si="0"/>
        <v>6028653.1890741391</v>
      </c>
      <c r="R5" s="47">
        <f t="shared" si="0"/>
        <v>6280381.3313008118</v>
      </c>
      <c r="S5" s="47">
        <f t="shared" si="0"/>
        <v>6564473.805338542</v>
      </c>
      <c r="T5" s="47">
        <f t="shared" si="0"/>
        <v>6820270.8354114722</v>
      </c>
      <c r="U5" s="47">
        <f t="shared" si="0"/>
        <v>7126181.1308805803</v>
      </c>
      <c r="V5" s="47">
        <f t="shared" si="0"/>
        <v>7371481.8959537568</v>
      </c>
      <c r="W5" s="47">
        <f t="shared" si="0"/>
        <v>7705915.3300600117</v>
      </c>
      <c r="X5" s="47">
        <f t="shared" si="0"/>
        <v>8042645.7261842778</v>
      </c>
      <c r="Y5" s="47">
        <f t="shared" si="0"/>
        <v>8399795.4098360669</v>
      </c>
    </row>
    <row r="6" spans="1:25" x14ac:dyDescent="0.2">
      <c r="B6" s="77" t="s">
        <v>235</v>
      </c>
      <c r="C6" s="47">
        <f>C5-C4</f>
        <v>2763191.994925234</v>
      </c>
      <c r="D6" s="47">
        <f t="shared" ref="D6:Y6" si="1">D5-D4</f>
        <v>2780087.8850087197</v>
      </c>
      <c r="E6" s="47">
        <f t="shared" si="1"/>
        <v>2890537.6265936922</v>
      </c>
      <c r="F6" s="47">
        <f t="shared" si="1"/>
        <v>3012098.6071627145</v>
      </c>
      <c r="G6" s="47">
        <f t="shared" si="1"/>
        <v>3101115.0412949314</v>
      </c>
      <c r="H6" s="47">
        <f t="shared" si="1"/>
        <v>3207536.0433655865</v>
      </c>
      <c r="I6" s="47">
        <f t="shared" si="1"/>
        <v>3352454.9269968076</v>
      </c>
      <c r="J6" s="47">
        <f t="shared" si="1"/>
        <v>3476800.8749837992</v>
      </c>
      <c r="K6" s="47">
        <f t="shared" si="1"/>
        <v>3579923.7328947373</v>
      </c>
      <c r="L6" s="47">
        <f t="shared" si="1"/>
        <v>3702332.7382978727</v>
      </c>
      <c r="M6" s="47">
        <f t="shared" si="1"/>
        <v>3852509.8096252074</v>
      </c>
      <c r="N6" s="47">
        <f t="shared" si="1"/>
        <v>3982601.3570351154</v>
      </c>
      <c r="O6" s="47">
        <f t="shared" si="1"/>
        <v>4087521.4918958656</v>
      </c>
      <c r="P6" s="47">
        <f t="shared" si="1"/>
        <v>4194581.0189705882</v>
      </c>
      <c r="Q6" s="47">
        <f t="shared" si="1"/>
        <v>4329175.8550741393</v>
      </c>
      <c r="R6" s="47">
        <f t="shared" si="1"/>
        <v>4426412.7623008117</v>
      </c>
      <c r="S6" s="47">
        <f t="shared" si="1"/>
        <v>4547867.4523385419</v>
      </c>
      <c r="T6" s="47">
        <f t="shared" si="1"/>
        <v>4632327.9514114726</v>
      </c>
      <c r="U6" s="47">
        <f t="shared" si="1"/>
        <v>4763139.4678805806</v>
      </c>
      <c r="V6" s="47">
        <f t="shared" si="1"/>
        <v>4820949.1599537563</v>
      </c>
      <c r="W6" s="47">
        <f t="shared" si="1"/>
        <v>4880926.7700600121</v>
      </c>
      <c r="X6" s="47">
        <f t="shared" si="1"/>
        <v>4952661.2381842779</v>
      </c>
      <c r="Y6" s="47">
        <f t="shared" si="1"/>
        <v>5018037.7778360667</v>
      </c>
    </row>
    <row r="7" spans="1:25" x14ac:dyDescent="0.2">
      <c r="B7" s="77" t="s">
        <v>236</v>
      </c>
      <c r="C7" s="44"/>
      <c r="D7" s="47">
        <f>D4-C4</f>
        <v>22237.704999999958</v>
      </c>
      <c r="E7" s="47">
        <f t="shared" ref="E7:Y7" si="2">E4-D4</f>
        <v>19935.339999999967</v>
      </c>
      <c r="F7" s="47">
        <f t="shared" si="2"/>
        <v>30966.048999999999</v>
      </c>
      <c r="G7" s="47">
        <f t="shared" si="2"/>
        <v>33982.024000000092</v>
      </c>
      <c r="H7" s="47">
        <f t="shared" si="2"/>
        <v>40509.679000000004</v>
      </c>
      <c r="I7" s="47">
        <f t="shared" si="2"/>
        <v>41760.225999999908</v>
      </c>
      <c r="J7" s="47">
        <f t="shared" si="2"/>
        <v>51533.491000000038</v>
      </c>
      <c r="K7" s="47">
        <f t="shared" si="2"/>
        <v>64039.212000000058</v>
      </c>
      <c r="L7" s="47">
        <f t="shared" si="2"/>
        <v>80034.72499999986</v>
      </c>
      <c r="M7" s="47">
        <f t="shared" si="2"/>
        <v>87280.631999999983</v>
      </c>
      <c r="N7" s="47">
        <f t="shared" si="2"/>
        <v>107186.76300000004</v>
      </c>
      <c r="O7" s="47">
        <f t="shared" si="2"/>
        <v>113342.76900000009</v>
      </c>
      <c r="P7" s="47">
        <f t="shared" si="2"/>
        <v>122078.03099999996</v>
      </c>
      <c r="Q7" s="47">
        <f t="shared" si="2"/>
        <v>132271.23900000006</v>
      </c>
      <c r="R7" s="47">
        <f t="shared" si="2"/>
        <v>154491.23499999987</v>
      </c>
      <c r="S7" s="47">
        <f t="shared" si="2"/>
        <v>162637.78399999999</v>
      </c>
      <c r="T7" s="47">
        <f t="shared" si="2"/>
        <v>171336.53100000019</v>
      </c>
      <c r="U7" s="47">
        <f t="shared" si="2"/>
        <v>175098.7790000001</v>
      </c>
      <c r="V7" s="47">
        <f t="shared" si="2"/>
        <v>187491.07299999986</v>
      </c>
      <c r="W7" s="47">
        <f t="shared" si="2"/>
        <v>274455.82400000002</v>
      </c>
      <c r="X7" s="47">
        <f t="shared" si="2"/>
        <v>264995.92799999984</v>
      </c>
      <c r="Y7" s="47">
        <f t="shared" si="2"/>
        <v>291773.14400000032</v>
      </c>
    </row>
    <row r="8" spans="1:25" x14ac:dyDescent="0.2">
      <c r="B8" s="77" t="s">
        <v>237</v>
      </c>
      <c r="C8" s="44"/>
      <c r="D8" s="47">
        <f>D6-C6</f>
        <v>16895.890083485749</v>
      </c>
      <c r="E8" s="47">
        <f t="shared" ref="E8:Y8" si="3">E6-D6</f>
        <v>110449.74158497248</v>
      </c>
      <c r="F8" s="47">
        <f t="shared" si="3"/>
        <v>121560.98056902224</v>
      </c>
      <c r="G8" s="47">
        <f t="shared" si="3"/>
        <v>89016.434132216964</v>
      </c>
      <c r="H8" s="47">
        <f t="shared" si="3"/>
        <v>106421.00207065511</v>
      </c>
      <c r="I8" s="47">
        <f t="shared" si="3"/>
        <v>144918.88363122102</v>
      </c>
      <c r="J8" s="47">
        <f t="shared" si="3"/>
        <v>124345.94798699161</v>
      </c>
      <c r="K8" s="47">
        <f t="shared" si="3"/>
        <v>103122.8579109381</v>
      </c>
      <c r="L8" s="47">
        <f t="shared" si="3"/>
        <v>122409.00540313544</v>
      </c>
      <c r="M8" s="47">
        <f t="shared" si="3"/>
        <v>150177.07132733474</v>
      </c>
      <c r="N8" s="47">
        <f t="shared" si="3"/>
        <v>130091.54740990791</v>
      </c>
      <c r="O8" s="47">
        <f t="shared" si="3"/>
        <v>104920.13486075029</v>
      </c>
      <c r="P8" s="47">
        <f t="shared" si="3"/>
        <v>107059.52707472257</v>
      </c>
      <c r="Q8" s="47">
        <f t="shared" si="3"/>
        <v>134594.83610355109</v>
      </c>
      <c r="R8" s="47">
        <f t="shared" si="3"/>
        <v>97236.907226672396</v>
      </c>
      <c r="S8" s="47">
        <f t="shared" si="3"/>
        <v>121454.69003773015</v>
      </c>
      <c r="T8" s="47">
        <f t="shared" si="3"/>
        <v>84460.499072930776</v>
      </c>
      <c r="U8" s="47">
        <f t="shared" si="3"/>
        <v>130811.51646910794</v>
      </c>
      <c r="V8" s="47">
        <f t="shared" si="3"/>
        <v>57809.692073175684</v>
      </c>
      <c r="W8" s="47">
        <f t="shared" si="3"/>
        <v>59977.610106255859</v>
      </c>
      <c r="X8" s="47">
        <f t="shared" si="3"/>
        <v>71734.468124265783</v>
      </c>
      <c r="Y8" s="47">
        <f t="shared" si="3"/>
        <v>65376.539651788771</v>
      </c>
    </row>
    <row r="9" spans="1:25" x14ac:dyDescent="0.2">
      <c r="B9" s="77" t="s">
        <v>238</v>
      </c>
      <c r="C9" s="44"/>
      <c r="D9" s="45">
        <f>D7/(D7+D8)</f>
        <v>0.56825101176007775</v>
      </c>
      <c r="E9" s="48">
        <f t="shared" ref="E9:Y9" si="4">E7/(E7+E8)</f>
        <v>0.15289586628826116</v>
      </c>
      <c r="F9" s="45">
        <f t="shared" si="4"/>
        <v>0.2030200751138807</v>
      </c>
      <c r="G9" s="48">
        <f t="shared" si="4"/>
        <v>0.27628008119801917</v>
      </c>
      <c r="H9" s="45">
        <f t="shared" si="4"/>
        <v>0.27570605883545835</v>
      </c>
      <c r="I9" s="48">
        <f t="shared" si="4"/>
        <v>0.22370058482974342</v>
      </c>
      <c r="J9" s="45">
        <f t="shared" si="4"/>
        <v>0.29300463599847815</v>
      </c>
      <c r="K9" s="48">
        <f t="shared" si="4"/>
        <v>0.38309654836243262</v>
      </c>
      <c r="L9" s="45">
        <f t="shared" si="4"/>
        <v>0.39534306565396277</v>
      </c>
      <c r="M9" s="48">
        <f t="shared" si="4"/>
        <v>0.36756285762472779</v>
      </c>
      <c r="N9" s="45">
        <f t="shared" si="4"/>
        <v>0.45173434864244666</v>
      </c>
      <c r="O9" s="48">
        <f t="shared" si="4"/>
        <v>0.51929469916844728</v>
      </c>
      <c r="P9" s="45">
        <f t="shared" si="4"/>
        <v>0.53277180758027409</v>
      </c>
      <c r="Q9" s="48">
        <f t="shared" si="4"/>
        <v>0.49564651089006084</v>
      </c>
      <c r="R9" s="45">
        <f t="shared" si="4"/>
        <v>0.61372254064818066</v>
      </c>
      <c r="S9" s="48">
        <f t="shared" si="4"/>
        <v>0.57248184609916897</v>
      </c>
      <c r="T9" s="45">
        <f t="shared" si="4"/>
        <v>0.66981438741157384</v>
      </c>
      <c r="U9" s="48">
        <f t="shared" si="4"/>
        <v>0.57238602817041251</v>
      </c>
      <c r="V9" s="45">
        <f t="shared" si="4"/>
        <v>0.76433138292116409</v>
      </c>
      <c r="W9" s="48">
        <f t="shared" si="4"/>
        <v>0.82065904903754383</v>
      </c>
      <c r="X9" s="45">
        <f t="shared" si="4"/>
        <v>0.78696764845133493</v>
      </c>
      <c r="Y9" s="48">
        <f t="shared" si="4"/>
        <v>0.81694918784940307</v>
      </c>
    </row>
    <row r="10" spans="1:25" x14ac:dyDescent="0.2">
      <c r="B10" s="77" t="s">
        <v>239</v>
      </c>
      <c r="C10" s="47">
        <f>C7/1000</f>
        <v>0</v>
      </c>
      <c r="D10" s="47">
        <f t="shared" ref="D10:Y11" si="5">D7/1000</f>
        <v>22.237704999999959</v>
      </c>
      <c r="E10" s="47">
        <f t="shared" si="5"/>
        <v>19.935339999999968</v>
      </c>
      <c r="F10" s="47">
        <f t="shared" si="5"/>
        <v>30.966048999999998</v>
      </c>
      <c r="G10" s="47">
        <f t="shared" si="5"/>
        <v>33.982024000000095</v>
      </c>
      <c r="H10" s="47">
        <f t="shared" si="5"/>
        <v>40.509679000000006</v>
      </c>
      <c r="I10" s="47">
        <f t="shared" si="5"/>
        <v>41.760225999999911</v>
      </c>
      <c r="J10" s="47">
        <f t="shared" si="5"/>
        <v>51.533491000000041</v>
      </c>
      <c r="K10" s="47">
        <f t="shared" si="5"/>
        <v>64.039212000000063</v>
      </c>
      <c r="L10" s="47">
        <f t="shared" si="5"/>
        <v>80.034724999999867</v>
      </c>
      <c r="M10" s="47">
        <f t="shared" si="5"/>
        <v>87.280631999999983</v>
      </c>
      <c r="N10" s="47">
        <f t="shared" si="5"/>
        <v>107.18676300000004</v>
      </c>
      <c r="O10" s="47">
        <f t="shared" si="5"/>
        <v>113.34276900000009</v>
      </c>
      <c r="P10" s="47">
        <f t="shared" si="5"/>
        <v>122.07803099999995</v>
      </c>
      <c r="Q10" s="47">
        <f t="shared" si="5"/>
        <v>132.27123900000007</v>
      </c>
      <c r="R10" s="47">
        <f t="shared" si="5"/>
        <v>154.49123499999988</v>
      </c>
      <c r="S10" s="47">
        <f t="shared" si="5"/>
        <v>162.63778399999998</v>
      </c>
      <c r="T10" s="47">
        <f t="shared" si="5"/>
        <v>171.33653100000018</v>
      </c>
      <c r="U10" s="47">
        <f t="shared" si="5"/>
        <v>175.09877900000009</v>
      </c>
      <c r="V10" s="47">
        <f t="shared" si="5"/>
        <v>187.49107299999986</v>
      </c>
      <c r="W10" s="47">
        <f t="shared" si="5"/>
        <v>274.45582400000001</v>
      </c>
      <c r="X10" s="47">
        <f t="shared" si="5"/>
        <v>264.99592799999982</v>
      </c>
      <c r="Y10" s="47">
        <f t="shared" si="5"/>
        <v>291.77314400000034</v>
      </c>
    </row>
    <row r="11" spans="1:25" x14ac:dyDescent="0.2">
      <c r="B11" s="77" t="s">
        <v>240</v>
      </c>
      <c r="C11" s="47">
        <f>C8/1000</f>
        <v>0</v>
      </c>
      <c r="D11" s="47">
        <f t="shared" si="5"/>
        <v>16.895890083485749</v>
      </c>
      <c r="E11" s="47">
        <f t="shared" si="5"/>
        <v>110.44974158497247</v>
      </c>
      <c r="F11" s="47">
        <f t="shared" si="5"/>
        <v>121.56098056902225</v>
      </c>
      <c r="G11" s="47">
        <f t="shared" si="5"/>
        <v>89.016434132216958</v>
      </c>
      <c r="H11" s="47">
        <f t="shared" si="5"/>
        <v>106.42100207065512</v>
      </c>
      <c r="I11" s="47">
        <f t="shared" si="5"/>
        <v>144.91888363122101</v>
      </c>
      <c r="J11" s="47">
        <f t="shared" si="5"/>
        <v>124.3459479869916</v>
      </c>
      <c r="K11" s="47">
        <f t="shared" si="5"/>
        <v>103.12285791093809</v>
      </c>
      <c r="L11" s="47">
        <f t="shared" si="5"/>
        <v>122.40900540313544</v>
      </c>
      <c r="M11" s="47">
        <f t="shared" si="5"/>
        <v>150.17707132733474</v>
      </c>
      <c r="N11" s="47">
        <f t="shared" si="5"/>
        <v>130.09154740990792</v>
      </c>
      <c r="O11" s="47">
        <f t="shared" si="5"/>
        <v>104.92013486075028</v>
      </c>
      <c r="P11" s="47">
        <f t="shared" si="5"/>
        <v>107.05952707472257</v>
      </c>
      <c r="Q11" s="47">
        <f t="shared" si="5"/>
        <v>134.5948361035511</v>
      </c>
      <c r="R11" s="47">
        <f t="shared" si="5"/>
        <v>97.2369072266724</v>
      </c>
      <c r="S11" s="47">
        <f t="shared" si="5"/>
        <v>121.45469003773015</v>
      </c>
      <c r="T11" s="47">
        <f t="shared" si="5"/>
        <v>84.460499072930773</v>
      </c>
      <c r="U11" s="47">
        <f t="shared" si="5"/>
        <v>130.81151646910794</v>
      </c>
      <c r="V11" s="47">
        <f t="shared" si="5"/>
        <v>57.809692073175682</v>
      </c>
      <c r="W11" s="47">
        <f t="shared" si="5"/>
        <v>59.97761010625586</v>
      </c>
      <c r="X11" s="47">
        <f t="shared" si="5"/>
        <v>71.734468124265788</v>
      </c>
      <c r="Y11" s="47">
        <f t="shared" si="5"/>
        <v>65.376539651788775</v>
      </c>
    </row>
    <row r="58" spans="5:5" x14ac:dyDescent="0.2">
      <c r="E58" s="50"/>
    </row>
    <row r="59" spans="5:5" x14ac:dyDescent="0.2">
      <c r="E59" s="50"/>
    </row>
  </sheetData>
  <hyperlinks>
    <hyperlink ref="A1" location="'Table of content'!B21" display="'Table of content'!B21" xr:uid="{C0D039E8-F5DE-1347-AD70-1DCFED455D4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E0469-1632-4065-BCBC-A92D00E435DB}">
  <dimension ref="A1:D12"/>
  <sheetViews>
    <sheetView showGridLines="0" zoomScale="70" zoomScaleNormal="70" workbookViewId="0">
      <selection activeCell="D30" sqref="D30"/>
    </sheetView>
  </sheetViews>
  <sheetFormatPr baseColWidth="10" defaultColWidth="8.83203125" defaultRowHeight="15" x14ac:dyDescent="0.2"/>
  <cols>
    <col min="2" max="2" width="25.33203125" customWidth="1"/>
    <col min="3" max="3" width="13.1640625" customWidth="1"/>
    <col min="4" max="4" width="10.5" customWidth="1"/>
    <col min="5" max="5" width="17.5" customWidth="1"/>
  </cols>
  <sheetData>
    <row r="1" spans="1:4" x14ac:dyDescent="0.2">
      <c r="A1" s="73" t="str">
        <f>'Table of content'!C22</f>
        <v>Figure 19. LCOE of renewable electricity generation by technology</v>
      </c>
    </row>
    <row r="5" spans="1:4" x14ac:dyDescent="0.2">
      <c r="B5" s="80" t="s">
        <v>241</v>
      </c>
      <c r="C5" s="80">
        <v>2010</v>
      </c>
      <c r="D5" s="80">
        <v>2022</v>
      </c>
    </row>
    <row r="6" spans="1:4" x14ac:dyDescent="0.2">
      <c r="B6" s="77" t="s">
        <v>242</v>
      </c>
      <c r="C6" s="46">
        <v>0.44500000000000001</v>
      </c>
      <c r="D6" s="46">
        <v>4.9000000000000002E-2</v>
      </c>
    </row>
    <row r="7" spans="1:4" x14ac:dyDescent="0.2">
      <c r="B7" s="77" t="s">
        <v>243</v>
      </c>
      <c r="C7" s="46">
        <v>0.107</v>
      </c>
      <c r="D7" s="46">
        <v>3.3000000000000002E-2</v>
      </c>
    </row>
    <row r="8" spans="1:4" x14ac:dyDescent="0.2">
      <c r="B8" s="77" t="s">
        <v>244</v>
      </c>
      <c r="C8" s="46">
        <v>0.19700000000000001</v>
      </c>
      <c r="D8" s="46">
        <v>8.1000000000000003E-2</v>
      </c>
    </row>
    <row r="9" spans="1:4" x14ac:dyDescent="0.2">
      <c r="B9" s="77" t="s">
        <v>245</v>
      </c>
      <c r="C9" s="46">
        <v>8.2000000000000003E-2</v>
      </c>
      <c r="D9" s="46">
        <v>6.0999999999999999E-2</v>
      </c>
    </row>
    <row r="10" spans="1:4" x14ac:dyDescent="0.2">
      <c r="B10" s="77" t="s">
        <v>246</v>
      </c>
      <c r="C10" s="46">
        <v>5.2999999999999999E-2</v>
      </c>
      <c r="D10" s="46">
        <v>5.6000000000000001E-2</v>
      </c>
    </row>
    <row r="11" spans="1:4" x14ac:dyDescent="0.2">
      <c r="B11" s="77" t="s">
        <v>247</v>
      </c>
      <c r="C11" s="46">
        <v>0.38</v>
      </c>
      <c r="D11" s="46">
        <v>0.11799999999999999</v>
      </c>
    </row>
    <row r="12" spans="1:4" x14ac:dyDescent="0.2">
      <c r="B12" s="80" t="s">
        <v>248</v>
      </c>
      <c r="C12" s="49">
        <v>6.9000000000000006E-2</v>
      </c>
      <c r="D12" s="49">
        <v>0.24399999999999999</v>
      </c>
    </row>
  </sheetData>
  <hyperlinks>
    <hyperlink ref="A1" location="'Table of content'!B22" display="'Table of content'!B22" xr:uid="{7C8D8A39-F609-A149-93D2-9054E959E609}"/>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98BCB-85F4-44FD-AF08-6E9EEE0858AE}">
  <dimension ref="A1:Q80"/>
  <sheetViews>
    <sheetView showGridLines="0" zoomScale="55" zoomScaleNormal="55" workbookViewId="0">
      <selection activeCell="AC36" sqref="AC36"/>
    </sheetView>
  </sheetViews>
  <sheetFormatPr baseColWidth="10" defaultColWidth="8.83203125" defaultRowHeight="15" x14ac:dyDescent="0.2"/>
  <cols>
    <col min="3" max="3" width="24.83203125" customWidth="1"/>
    <col min="4" max="4" width="11.1640625" customWidth="1"/>
    <col min="5" max="10" width="9.5" bestFit="1" customWidth="1"/>
    <col min="11" max="11" width="10.5" bestFit="1" customWidth="1"/>
    <col min="12" max="17" width="9.5" bestFit="1" customWidth="1"/>
  </cols>
  <sheetData>
    <row r="1" spans="1:17" x14ac:dyDescent="0.2">
      <c r="A1" s="73" t="str">
        <f>'Table of content'!C23</f>
        <v>Figure 20. Price of selected battery materials and lithium-ion batteries</v>
      </c>
    </row>
    <row r="3" spans="1:17" x14ac:dyDescent="0.2">
      <c r="C3" s="44"/>
      <c r="D3" s="79">
        <v>42856</v>
      </c>
      <c r="E3" s="79">
        <v>43101</v>
      </c>
      <c r="F3" s="79">
        <v>43221</v>
      </c>
      <c r="G3" s="79">
        <v>43466</v>
      </c>
      <c r="H3" s="79">
        <v>43586</v>
      </c>
      <c r="I3" s="79">
        <v>43831</v>
      </c>
      <c r="J3" s="79">
        <v>43952</v>
      </c>
      <c r="K3" s="79">
        <v>44197</v>
      </c>
      <c r="L3" s="79">
        <v>44317</v>
      </c>
      <c r="M3" s="79">
        <v>44562</v>
      </c>
      <c r="N3" s="79">
        <v>44682</v>
      </c>
      <c r="O3" s="79">
        <v>44927</v>
      </c>
      <c r="P3" s="79">
        <v>45047</v>
      </c>
      <c r="Q3" s="79">
        <v>45292</v>
      </c>
    </row>
    <row r="4" spans="1:17" x14ac:dyDescent="0.2">
      <c r="C4" s="77" t="s">
        <v>249</v>
      </c>
      <c r="D4" s="44">
        <v>54100</v>
      </c>
      <c r="E4" s="44">
        <v>75000</v>
      </c>
      <c r="F4" s="44">
        <v>55000</v>
      </c>
      <c r="G4" s="44">
        <v>50000</v>
      </c>
      <c r="H4" s="44">
        <v>33000</v>
      </c>
      <c r="I4" s="44">
        <v>33000</v>
      </c>
      <c r="J4" s="44">
        <v>33000</v>
      </c>
      <c r="K4" s="44">
        <v>41000</v>
      </c>
      <c r="L4" s="44">
        <v>43000</v>
      </c>
      <c r="M4" s="44">
        <v>63000</v>
      </c>
      <c r="N4" s="44">
        <v>60000</v>
      </c>
      <c r="O4" s="44">
        <v>51000</v>
      </c>
      <c r="P4" s="44">
        <v>33000</v>
      </c>
      <c r="Q4" s="44">
        <v>30000</v>
      </c>
    </row>
    <row r="5" spans="1:17" x14ac:dyDescent="0.2">
      <c r="C5" s="77" t="s">
        <v>250</v>
      </c>
      <c r="D5" s="44">
        <v>141000</v>
      </c>
      <c r="E5" s="44">
        <v>160000</v>
      </c>
      <c r="F5" s="44">
        <v>140000</v>
      </c>
      <c r="G5" s="44">
        <v>56000</v>
      </c>
      <c r="H5" s="44">
        <v>65000</v>
      </c>
      <c r="I5" s="44">
        <v>56000</v>
      </c>
      <c r="J5" s="44">
        <v>50000</v>
      </c>
      <c r="K5" s="44">
        <v>35000</v>
      </c>
      <c r="L5" s="44">
        <v>90000</v>
      </c>
      <c r="M5" s="44">
        <v>322000</v>
      </c>
      <c r="N5" s="44">
        <v>456000</v>
      </c>
      <c r="O5" s="44">
        <v>512000</v>
      </c>
      <c r="P5" s="44">
        <v>180000</v>
      </c>
      <c r="Q5" s="44">
        <v>100000</v>
      </c>
    </row>
    <row r="6" spans="1:17" x14ac:dyDescent="0.2">
      <c r="C6" s="77" t="s">
        <v>251</v>
      </c>
      <c r="D6" s="44">
        <v>9000</v>
      </c>
      <c r="E6" s="44">
        <v>12500</v>
      </c>
      <c r="F6" s="44">
        <v>15000</v>
      </c>
      <c r="G6" s="44">
        <v>11200</v>
      </c>
      <c r="H6" s="44">
        <v>12000</v>
      </c>
      <c r="I6" s="44">
        <v>14000</v>
      </c>
      <c r="J6" s="44">
        <v>12000</v>
      </c>
      <c r="K6" s="44">
        <v>17500</v>
      </c>
      <c r="L6" s="44">
        <v>17000</v>
      </c>
      <c r="M6" s="44">
        <v>22000</v>
      </c>
      <c r="N6" s="44">
        <v>30000</v>
      </c>
      <c r="O6" s="44">
        <v>28000</v>
      </c>
      <c r="P6" s="44">
        <v>22000</v>
      </c>
      <c r="Q6" s="44">
        <v>15000</v>
      </c>
    </row>
    <row r="7" spans="1:17" x14ac:dyDescent="0.2">
      <c r="C7" s="77" t="s">
        <v>252</v>
      </c>
      <c r="D7" s="44">
        <v>2.0099999999999998</v>
      </c>
      <c r="E7" s="44">
        <v>3.01</v>
      </c>
      <c r="F7" s="44">
        <v>3.1</v>
      </c>
      <c r="G7" s="44">
        <v>2.69</v>
      </c>
      <c r="H7" s="44">
        <v>2.74</v>
      </c>
      <c r="I7" s="44">
        <v>2.8</v>
      </c>
      <c r="J7" s="44">
        <v>2.33</v>
      </c>
      <c r="K7" s="44">
        <v>4.74</v>
      </c>
      <c r="L7" s="44">
        <v>4.34</v>
      </c>
      <c r="M7" s="44">
        <v>4.1900000000000004</v>
      </c>
      <c r="N7" s="44">
        <v>3.86</v>
      </c>
      <c r="O7" s="44">
        <v>4.18</v>
      </c>
      <c r="P7" s="44">
        <v>3.82</v>
      </c>
      <c r="Q7" s="44">
        <v>3.8</v>
      </c>
    </row>
    <row r="8" spans="1:17" x14ac:dyDescent="0.2">
      <c r="C8" s="77" t="s">
        <v>253</v>
      </c>
      <c r="D8" s="44">
        <v>30.2</v>
      </c>
      <c r="E8" s="44">
        <v>37.200000000000003</v>
      </c>
      <c r="F8" s="44">
        <v>40.6</v>
      </c>
      <c r="G8" s="44">
        <v>39.5</v>
      </c>
      <c r="H8" s="44">
        <v>37.6</v>
      </c>
      <c r="I8" s="44">
        <v>31.7</v>
      </c>
      <c r="J8" s="44">
        <v>43.5</v>
      </c>
      <c r="K8" s="44">
        <v>30.6</v>
      </c>
      <c r="L8" s="44">
        <v>30.6</v>
      </c>
      <c r="M8" s="44">
        <v>33.799999999999997</v>
      </c>
      <c r="N8" s="44">
        <v>33.4</v>
      </c>
      <c r="O8" s="44">
        <v>32</v>
      </c>
      <c r="P8" s="44">
        <v>31.8</v>
      </c>
      <c r="Q8" s="44">
        <v>29</v>
      </c>
    </row>
    <row r="9" spans="1:17" x14ac:dyDescent="0.2">
      <c r="C9" s="77" t="s">
        <v>254</v>
      </c>
      <c r="D9" s="78">
        <f>D7/0.000453592</f>
        <v>4431.2950845693922</v>
      </c>
      <c r="E9" s="78">
        <f t="shared" ref="E9:Q9" si="0">E7/0.000453592</f>
        <v>6635.9195047531693</v>
      </c>
      <c r="F9" s="78">
        <f t="shared" si="0"/>
        <v>6834.3357025697105</v>
      </c>
      <c r="G9" s="78">
        <f t="shared" si="0"/>
        <v>5930.4396902943608</v>
      </c>
      <c r="H9" s="78">
        <f t="shared" si="0"/>
        <v>6040.6709113035504</v>
      </c>
      <c r="I9" s="78">
        <f t="shared" si="0"/>
        <v>6172.9483765145769</v>
      </c>
      <c r="J9" s="78">
        <f t="shared" si="0"/>
        <v>5136.7748990282016</v>
      </c>
      <c r="K9" s="78">
        <f t="shared" si="0"/>
        <v>10449.919751671106</v>
      </c>
      <c r="L9" s="78">
        <f t="shared" si="0"/>
        <v>9568.0699835975938</v>
      </c>
      <c r="M9" s="78">
        <f t="shared" si="0"/>
        <v>9237.3763205700288</v>
      </c>
      <c r="N9" s="78">
        <f t="shared" si="0"/>
        <v>8509.8502619093815</v>
      </c>
      <c r="O9" s="78">
        <f t="shared" si="0"/>
        <v>9215.3300763681891</v>
      </c>
      <c r="P9" s="78">
        <f t="shared" si="0"/>
        <v>8421.6652851020299</v>
      </c>
      <c r="Q9" s="78">
        <f t="shared" si="0"/>
        <v>8377.5727966983541</v>
      </c>
    </row>
    <row r="10" spans="1:17" x14ac:dyDescent="0.2">
      <c r="C10" s="77" t="s">
        <v>255</v>
      </c>
      <c r="D10" s="44">
        <f>D8*100</f>
        <v>3020</v>
      </c>
      <c r="E10" s="44">
        <f t="shared" ref="E10:Q10" si="1">E8*100</f>
        <v>3720.0000000000005</v>
      </c>
      <c r="F10" s="44">
        <f t="shared" si="1"/>
        <v>4060</v>
      </c>
      <c r="G10" s="44">
        <f t="shared" si="1"/>
        <v>3950</v>
      </c>
      <c r="H10" s="44">
        <f t="shared" si="1"/>
        <v>3760</v>
      </c>
      <c r="I10" s="44">
        <f t="shared" si="1"/>
        <v>3170</v>
      </c>
      <c r="J10" s="44">
        <f t="shared" si="1"/>
        <v>4350</v>
      </c>
      <c r="K10" s="44">
        <f t="shared" si="1"/>
        <v>3060</v>
      </c>
      <c r="L10" s="44">
        <f t="shared" si="1"/>
        <v>3060</v>
      </c>
      <c r="M10" s="44">
        <f t="shared" si="1"/>
        <v>3379.9999999999995</v>
      </c>
      <c r="N10" s="44">
        <f t="shared" si="1"/>
        <v>3340</v>
      </c>
      <c r="O10" s="44">
        <f t="shared" si="1"/>
        <v>3200</v>
      </c>
      <c r="P10" s="44">
        <f t="shared" si="1"/>
        <v>3180</v>
      </c>
      <c r="Q10" s="44">
        <f t="shared" si="1"/>
        <v>2900</v>
      </c>
    </row>
    <row r="11" spans="1:17" x14ac:dyDescent="0.2">
      <c r="C11" s="77" t="s">
        <v>256</v>
      </c>
      <c r="D11" s="44">
        <f>D10*0.15</f>
        <v>453</v>
      </c>
      <c r="E11" s="44">
        <f t="shared" ref="E11:Q11" si="2">E10*0.15</f>
        <v>558</v>
      </c>
      <c r="F11" s="44">
        <f t="shared" si="2"/>
        <v>609</v>
      </c>
      <c r="G11" s="44">
        <f t="shared" si="2"/>
        <v>592.5</v>
      </c>
      <c r="H11" s="44">
        <f t="shared" si="2"/>
        <v>564</v>
      </c>
      <c r="I11" s="44">
        <f t="shared" si="2"/>
        <v>475.5</v>
      </c>
      <c r="J11" s="44">
        <f t="shared" si="2"/>
        <v>652.5</v>
      </c>
      <c r="K11" s="44">
        <f t="shared" si="2"/>
        <v>459</v>
      </c>
      <c r="L11" s="44">
        <f t="shared" si="2"/>
        <v>459</v>
      </c>
      <c r="M11" s="44">
        <f t="shared" si="2"/>
        <v>506.99999999999989</v>
      </c>
      <c r="N11" s="44">
        <f t="shared" si="2"/>
        <v>501</v>
      </c>
      <c r="O11" s="44">
        <f t="shared" si="2"/>
        <v>480</v>
      </c>
      <c r="P11" s="44">
        <f t="shared" si="2"/>
        <v>477</v>
      </c>
      <c r="Q11" s="44">
        <f t="shared" si="2"/>
        <v>435</v>
      </c>
    </row>
    <row r="12" spans="1:17" x14ac:dyDescent="0.2">
      <c r="C12" s="77" t="s">
        <v>257</v>
      </c>
      <c r="D12" s="44">
        <f>D5*0.15</f>
        <v>21150</v>
      </c>
      <c r="E12" s="44">
        <f t="shared" ref="E12:Q12" si="3">E5*0.15</f>
        <v>24000</v>
      </c>
      <c r="F12" s="44">
        <f t="shared" si="3"/>
        <v>21000</v>
      </c>
      <c r="G12" s="44">
        <f t="shared" si="3"/>
        <v>8400</v>
      </c>
      <c r="H12" s="44">
        <f t="shared" si="3"/>
        <v>9750</v>
      </c>
      <c r="I12" s="44">
        <f t="shared" si="3"/>
        <v>8400</v>
      </c>
      <c r="J12" s="44">
        <f t="shared" si="3"/>
        <v>7500</v>
      </c>
      <c r="K12" s="44">
        <f t="shared" si="3"/>
        <v>5250</v>
      </c>
      <c r="L12" s="44">
        <f t="shared" si="3"/>
        <v>13500</v>
      </c>
      <c r="M12" s="44">
        <f t="shared" si="3"/>
        <v>48300</v>
      </c>
      <c r="N12" s="44">
        <f t="shared" si="3"/>
        <v>68400</v>
      </c>
      <c r="O12" s="44">
        <f t="shared" si="3"/>
        <v>76800</v>
      </c>
      <c r="P12" s="44">
        <f t="shared" si="3"/>
        <v>27000</v>
      </c>
      <c r="Q12" s="44">
        <f t="shared" si="3"/>
        <v>15000</v>
      </c>
    </row>
    <row r="13" spans="1:17" x14ac:dyDescent="0.2">
      <c r="C13" s="77" t="s">
        <v>258</v>
      </c>
      <c r="D13" s="44"/>
      <c r="E13" s="44">
        <v>47</v>
      </c>
      <c r="F13" s="44"/>
      <c r="G13" s="44">
        <v>41</v>
      </c>
      <c r="H13" s="44"/>
      <c r="I13" s="44">
        <v>36</v>
      </c>
      <c r="J13" s="44"/>
      <c r="K13" s="44">
        <v>35</v>
      </c>
      <c r="L13" s="44"/>
      <c r="M13" s="44">
        <v>36</v>
      </c>
      <c r="N13" s="44"/>
      <c r="O13" s="44">
        <v>34</v>
      </c>
      <c r="P13" s="44"/>
      <c r="Q13" s="44"/>
    </row>
    <row r="80" spans="4:4" x14ac:dyDescent="0.2">
      <c r="D80" t="s">
        <v>259</v>
      </c>
    </row>
  </sheetData>
  <hyperlinks>
    <hyperlink ref="A1" location="'Table of content'!B23" display="'Table of content'!B23" xr:uid="{6BCC3066-A8F6-E547-948D-7A9CA1AB76FA}"/>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92A9A-3347-4439-A23B-1B9BCC009C84}">
  <dimension ref="A1:L43"/>
  <sheetViews>
    <sheetView showGridLines="0" zoomScale="85" zoomScaleNormal="85" workbookViewId="0">
      <selection activeCell="D33" sqref="D33"/>
    </sheetView>
  </sheetViews>
  <sheetFormatPr baseColWidth="10" defaultColWidth="8.83203125" defaultRowHeight="15" x14ac:dyDescent="0.2"/>
  <cols>
    <col min="2" max="2" width="14.5" customWidth="1"/>
  </cols>
  <sheetData>
    <row r="1" spans="1:9" x14ac:dyDescent="0.2">
      <c r="A1" s="73" t="str">
        <f>'Table of content'!C24</f>
        <v>Figure 21. Overall supply and demand of battery metals by sector, 2016-2022</v>
      </c>
    </row>
    <row r="2" spans="1:9" x14ac:dyDescent="0.2">
      <c r="A2" t="s">
        <v>260</v>
      </c>
    </row>
    <row r="3" spans="1:9" x14ac:dyDescent="0.2">
      <c r="B3" s="44"/>
      <c r="C3" s="77">
        <v>2016</v>
      </c>
      <c r="D3" s="77">
        <v>2017</v>
      </c>
      <c r="E3" s="77">
        <v>2018</v>
      </c>
      <c r="F3" s="77">
        <v>2019</v>
      </c>
      <c r="G3" s="77">
        <v>2020</v>
      </c>
      <c r="H3" s="77">
        <v>2021</v>
      </c>
      <c r="I3" s="77">
        <v>2022</v>
      </c>
    </row>
    <row r="4" spans="1:9" x14ac:dyDescent="0.2">
      <c r="B4" s="77" t="s">
        <v>261</v>
      </c>
      <c r="C4" s="44">
        <v>8</v>
      </c>
      <c r="D4" s="44">
        <v>7</v>
      </c>
      <c r="E4" s="44">
        <v>12</v>
      </c>
      <c r="F4" s="44">
        <v>16</v>
      </c>
      <c r="G4" s="44">
        <v>25</v>
      </c>
      <c r="H4" s="44">
        <v>51</v>
      </c>
      <c r="I4" s="44">
        <v>77</v>
      </c>
    </row>
    <row r="5" spans="1:9" x14ac:dyDescent="0.2">
      <c r="B5" s="77" t="s">
        <v>262</v>
      </c>
      <c r="C5" s="44">
        <v>11</v>
      </c>
      <c r="D5" s="44">
        <v>14</v>
      </c>
      <c r="E5" s="44">
        <v>15</v>
      </c>
      <c r="F5" s="44">
        <v>15</v>
      </c>
      <c r="G5" s="44">
        <v>15</v>
      </c>
      <c r="H5" s="44">
        <v>23</v>
      </c>
      <c r="I5" s="44">
        <v>27</v>
      </c>
    </row>
    <row r="6" spans="1:9" x14ac:dyDescent="0.2">
      <c r="B6" s="77" t="s">
        <v>263</v>
      </c>
      <c r="C6" s="44">
        <v>12</v>
      </c>
      <c r="D6" s="44">
        <v>9</v>
      </c>
      <c r="E6" s="44">
        <v>9</v>
      </c>
      <c r="F6" s="44">
        <v>9</v>
      </c>
      <c r="G6" s="44">
        <v>9</v>
      </c>
      <c r="H6" s="44">
        <v>9</v>
      </c>
      <c r="I6" s="44">
        <v>9</v>
      </c>
    </row>
    <row r="7" spans="1:9" x14ac:dyDescent="0.2">
      <c r="B7" s="77" t="s">
        <v>83</v>
      </c>
      <c r="C7" s="44">
        <v>8</v>
      </c>
      <c r="D7" s="44">
        <v>15</v>
      </c>
      <c r="E7" s="44">
        <v>15</v>
      </c>
      <c r="F7" s="44">
        <v>15</v>
      </c>
      <c r="G7" s="44">
        <v>14</v>
      </c>
      <c r="H7" s="44">
        <v>14</v>
      </c>
      <c r="I7" s="44">
        <v>15</v>
      </c>
    </row>
    <row r="8" spans="1:9" x14ac:dyDescent="0.2">
      <c r="B8" s="77" t="s">
        <v>264</v>
      </c>
      <c r="C8" s="44">
        <v>38</v>
      </c>
      <c r="D8" s="44">
        <v>44</v>
      </c>
      <c r="E8" s="44">
        <v>52</v>
      </c>
      <c r="F8" s="44">
        <v>71</v>
      </c>
      <c r="G8" s="44">
        <v>77</v>
      </c>
      <c r="H8" s="44">
        <v>95</v>
      </c>
      <c r="I8" s="44">
        <v>126</v>
      </c>
    </row>
    <row r="11" spans="1:9" x14ac:dyDescent="0.2">
      <c r="A11" t="s">
        <v>265</v>
      </c>
    </row>
    <row r="12" spans="1:9" x14ac:dyDescent="0.2">
      <c r="B12" s="44"/>
      <c r="C12" s="77">
        <v>2016</v>
      </c>
      <c r="D12" s="77">
        <v>2017</v>
      </c>
      <c r="E12" s="77">
        <v>2018</v>
      </c>
      <c r="F12" s="77">
        <v>2019</v>
      </c>
      <c r="G12" s="77">
        <v>2020</v>
      </c>
      <c r="H12" s="77">
        <v>2021</v>
      </c>
      <c r="I12" s="77">
        <v>2022</v>
      </c>
    </row>
    <row r="13" spans="1:9" x14ac:dyDescent="0.2">
      <c r="B13" s="77" t="s">
        <v>261</v>
      </c>
      <c r="C13" s="44">
        <v>10</v>
      </c>
      <c r="D13" s="44">
        <v>8</v>
      </c>
      <c r="E13" s="44">
        <v>16</v>
      </c>
      <c r="F13" s="44">
        <v>20</v>
      </c>
      <c r="G13" s="44">
        <v>29</v>
      </c>
      <c r="H13" s="44">
        <v>46</v>
      </c>
      <c r="I13" s="44">
        <v>59</v>
      </c>
    </row>
    <row r="14" spans="1:9" x14ac:dyDescent="0.2">
      <c r="B14" s="77" t="s">
        <v>262</v>
      </c>
      <c r="C14" s="44">
        <v>42</v>
      </c>
      <c r="D14" s="44">
        <v>43</v>
      </c>
      <c r="E14" s="44">
        <v>44</v>
      </c>
      <c r="F14" s="44">
        <v>45</v>
      </c>
      <c r="G14" s="44">
        <v>49</v>
      </c>
      <c r="H14" s="44">
        <v>56</v>
      </c>
      <c r="I14" s="44">
        <v>59</v>
      </c>
    </row>
    <row r="15" spans="1:9" x14ac:dyDescent="0.2">
      <c r="B15" s="77" t="s">
        <v>266</v>
      </c>
      <c r="C15" s="44">
        <v>29</v>
      </c>
      <c r="D15" s="44">
        <v>35</v>
      </c>
      <c r="E15" s="44">
        <v>38</v>
      </c>
      <c r="F15" s="44">
        <v>40</v>
      </c>
      <c r="G15" s="44">
        <v>35</v>
      </c>
      <c r="H15" s="44">
        <v>37</v>
      </c>
      <c r="I15" s="44">
        <v>40</v>
      </c>
    </row>
    <row r="16" spans="1:9" x14ac:dyDescent="0.2">
      <c r="B16" s="77" t="s">
        <v>83</v>
      </c>
      <c r="C16" s="44">
        <v>15</v>
      </c>
      <c r="D16" s="44">
        <v>17</v>
      </c>
      <c r="E16" s="44">
        <v>18</v>
      </c>
      <c r="F16" s="44">
        <v>18</v>
      </c>
      <c r="G16" s="44">
        <v>18</v>
      </c>
      <c r="H16" s="44">
        <v>18</v>
      </c>
      <c r="I16" s="44">
        <v>19</v>
      </c>
    </row>
    <row r="17" spans="1:9" x14ac:dyDescent="0.2">
      <c r="B17" s="77" t="s">
        <v>264</v>
      </c>
      <c r="C17" s="44">
        <v>94</v>
      </c>
      <c r="D17" s="44">
        <v>120</v>
      </c>
      <c r="E17" s="44">
        <v>128</v>
      </c>
      <c r="F17" s="44">
        <v>141</v>
      </c>
      <c r="G17" s="44">
        <v>140</v>
      </c>
      <c r="H17" s="44">
        <v>144</v>
      </c>
      <c r="I17" s="44">
        <v>183</v>
      </c>
    </row>
    <row r="20" spans="1:9" x14ac:dyDescent="0.2">
      <c r="A20" t="s">
        <v>267</v>
      </c>
    </row>
    <row r="21" spans="1:9" x14ac:dyDescent="0.2">
      <c r="B21" s="44"/>
      <c r="C21" s="77">
        <v>2016</v>
      </c>
      <c r="D21" s="77">
        <v>2017</v>
      </c>
      <c r="E21" s="77">
        <v>2018</v>
      </c>
      <c r="F21" s="77">
        <v>2019</v>
      </c>
      <c r="G21" s="77">
        <v>2020</v>
      </c>
      <c r="H21" s="77">
        <v>2021</v>
      </c>
      <c r="I21" s="77">
        <v>2022</v>
      </c>
    </row>
    <row r="22" spans="1:9" x14ac:dyDescent="0.2">
      <c r="B22" s="77" t="s">
        <v>261</v>
      </c>
      <c r="C22" s="44">
        <v>20</v>
      </c>
      <c r="D22" s="44">
        <v>40</v>
      </c>
      <c r="E22" s="44">
        <v>50</v>
      </c>
      <c r="F22" s="44">
        <v>70</v>
      </c>
      <c r="G22" s="44">
        <v>100</v>
      </c>
      <c r="H22" s="44">
        <v>170</v>
      </c>
      <c r="I22" s="44">
        <v>240</v>
      </c>
    </row>
    <row r="23" spans="1:9" x14ac:dyDescent="0.2">
      <c r="B23" s="77" t="s">
        <v>262</v>
      </c>
      <c r="C23" s="44">
        <v>10</v>
      </c>
      <c r="D23" s="44">
        <v>10</v>
      </c>
      <c r="E23" s="44">
        <v>20</v>
      </c>
      <c r="F23" s="44">
        <v>20</v>
      </c>
      <c r="G23" s="44">
        <v>20</v>
      </c>
      <c r="H23" s="44">
        <v>30</v>
      </c>
      <c r="I23" s="44">
        <v>30</v>
      </c>
    </row>
    <row r="24" spans="1:9" x14ac:dyDescent="0.2">
      <c r="B24" s="77" t="s">
        <v>266</v>
      </c>
      <c r="C24" s="44">
        <v>1600</v>
      </c>
      <c r="D24" s="44">
        <v>1900</v>
      </c>
      <c r="E24" s="44">
        <v>2000</v>
      </c>
      <c r="F24" s="44">
        <v>2000</v>
      </c>
      <c r="G24" s="44">
        <v>2000</v>
      </c>
      <c r="H24" s="44">
        <v>1900</v>
      </c>
      <c r="I24" s="44">
        <v>2000</v>
      </c>
    </row>
    <row r="25" spans="1:9" x14ac:dyDescent="0.2">
      <c r="B25" s="77" t="s">
        <v>83</v>
      </c>
      <c r="C25" s="44">
        <v>250</v>
      </c>
      <c r="D25" s="44">
        <v>280</v>
      </c>
      <c r="E25" s="44">
        <v>280</v>
      </c>
      <c r="F25" s="44">
        <v>320</v>
      </c>
      <c r="G25" s="44">
        <v>310</v>
      </c>
      <c r="H25" s="44">
        <v>640</v>
      </c>
      <c r="I25" s="44">
        <v>660</v>
      </c>
    </row>
    <row r="26" spans="1:9" x14ac:dyDescent="0.2">
      <c r="B26" s="77" t="s">
        <v>264</v>
      </c>
      <c r="C26" s="44">
        <v>1800</v>
      </c>
      <c r="D26" s="44">
        <v>2000</v>
      </c>
      <c r="E26" s="44">
        <v>2200</v>
      </c>
      <c r="F26" s="44">
        <v>2400</v>
      </c>
      <c r="G26" s="44">
        <v>2500</v>
      </c>
      <c r="H26" s="44">
        <v>2600</v>
      </c>
      <c r="I26" s="44">
        <v>3000</v>
      </c>
    </row>
    <row r="43" spans="12:12" x14ac:dyDescent="0.2">
      <c r="L43" t="s">
        <v>268</v>
      </c>
    </row>
  </sheetData>
  <hyperlinks>
    <hyperlink ref="A1" location="'Table of content'!B24" display="'Table of content'!B24" xr:uid="{6E0F1CDE-3783-0E45-BF7A-927E84ABE324}"/>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EBFF-3E78-48BD-AA2F-ABE64F7BFC1D}">
  <dimension ref="A1:N136"/>
  <sheetViews>
    <sheetView showGridLines="0" zoomScale="70" zoomScaleNormal="70" workbookViewId="0">
      <selection activeCell="D20" sqref="D19:D20"/>
    </sheetView>
  </sheetViews>
  <sheetFormatPr baseColWidth="10" defaultColWidth="11.5" defaultRowHeight="15" x14ac:dyDescent="0.2"/>
  <cols>
    <col min="2" max="2" width="41" bestFit="1" customWidth="1"/>
  </cols>
  <sheetData>
    <row r="1" spans="1:5" x14ac:dyDescent="0.2">
      <c r="A1" s="73" t="str">
        <f>'Table of content'!C25</f>
        <v>Figure 22. Survey – What do you think will be the most consumed fuel type in the country for which you are providing information by 2050?</v>
      </c>
    </row>
    <row r="2" spans="1:5" ht="21" x14ac:dyDescent="0.25">
      <c r="B2" s="56" t="s">
        <v>269</v>
      </c>
    </row>
    <row r="4" spans="1:5" ht="16" x14ac:dyDescent="0.2">
      <c r="B4" s="44"/>
      <c r="C4" s="76" t="s">
        <v>270</v>
      </c>
      <c r="D4" s="76" t="s">
        <v>271</v>
      </c>
      <c r="E4" s="76" t="s">
        <v>114</v>
      </c>
    </row>
    <row r="5" spans="1:5" x14ac:dyDescent="0.2">
      <c r="B5" s="95" t="s">
        <v>173</v>
      </c>
      <c r="C5" s="75">
        <v>0.39</v>
      </c>
      <c r="D5" s="75">
        <v>0.17</v>
      </c>
      <c r="E5" s="75">
        <v>0.11</v>
      </c>
    </row>
    <row r="6" spans="1:5" x14ac:dyDescent="0.2">
      <c r="B6" s="95" t="s">
        <v>272</v>
      </c>
      <c r="C6" s="75">
        <v>0.19</v>
      </c>
      <c r="D6" s="75">
        <v>0.27</v>
      </c>
      <c r="E6" s="75">
        <v>0.35</v>
      </c>
    </row>
    <row r="7" spans="1:5" x14ac:dyDescent="0.2">
      <c r="B7" s="95" t="s">
        <v>273</v>
      </c>
      <c r="C7" s="75">
        <v>0.36</v>
      </c>
      <c r="D7" s="75">
        <v>0.46</v>
      </c>
      <c r="E7" s="75">
        <v>0.28000000000000003</v>
      </c>
    </row>
    <row r="8" spans="1:5" x14ac:dyDescent="0.2">
      <c r="B8" s="95" t="s">
        <v>274</v>
      </c>
      <c r="C8" s="75">
        <v>0.19</v>
      </c>
      <c r="D8" s="75">
        <v>0.2</v>
      </c>
      <c r="E8" s="75">
        <v>0.06</v>
      </c>
    </row>
    <row r="9" spans="1:5" x14ac:dyDescent="0.2">
      <c r="B9" s="95" t="s">
        <v>275</v>
      </c>
      <c r="C9" s="75">
        <v>0.35</v>
      </c>
      <c r="D9" s="75">
        <v>0.41</v>
      </c>
      <c r="E9" s="75">
        <v>0.44</v>
      </c>
    </row>
    <row r="10" spans="1:5" x14ac:dyDescent="0.2">
      <c r="B10" s="95" t="s">
        <v>276</v>
      </c>
      <c r="C10" s="75">
        <v>0.03</v>
      </c>
      <c r="D10" s="75">
        <v>0.14000000000000001</v>
      </c>
      <c r="E10" s="75">
        <v>0.14000000000000001</v>
      </c>
    </row>
    <row r="25" spans="14:14" x14ac:dyDescent="0.2">
      <c r="N25" s="39"/>
    </row>
    <row r="26" spans="14:14" x14ac:dyDescent="0.2">
      <c r="N26" s="14"/>
    </row>
    <row r="33" spans="2:9" x14ac:dyDescent="0.2">
      <c r="I33" s="4"/>
    </row>
    <row r="36" spans="2:9" x14ac:dyDescent="0.2">
      <c r="I36" s="4"/>
    </row>
    <row r="40" spans="2:9" x14ac:dyDescent="0.2">
      <c r="I40" s="50"/>
    </row>
    <row r="46" spans="2:9" x14ac:dyDescent="0.2">
      <c r="B46" s="4"/>
    </row>
    <row r="47" spans="2:9" x14ac:dyDescent="0.2">
      <c r="B47" s="10"/>
    </row>
    <row r="48" spans="2:9" x14ac:dyDescent="0.2">
      <c r="B48" s="10"/>
    </row>
    <row r="49" spans="2:7" x14ac:dyDescent="0.2">
      <c r="B49" s="10"/>
    </row>
    <row r="50" spans="2:7" x14ac:dyDescent="0.2">
      <c r="B50" s="10"/>
      <c r="G50" s="43"/>
    </row>
    <row r="51" spans="2:7" x14ac:dyDescent="0.2">
      <c r="B51" s="10"/>
    </row>
    <row r="52" spans="2:7" x14ac:dyDescent="0.2">
      <c r="B52" s="10"/>
    </row>
    <row r="53" spans="2:7" x14ac:dyDescent="0.2">
      <c r="B53" s="10"/>
    </row>
    <row r="54" spans="2:7" x14ac:dyDescent="0.2">
      <c r="B54" s="10"/>
    </row>
    <row r="55" spans="2:7" x14ac:dyDescent="0.2">
      <c r="B55" s="10"/>
    </row>
    <row r="56" spans="2:7" x14ac:dyDescent="0.2">
      <c r="B56" s="10"/>
    </row>
    <row r="57" spans="2:7" x14ac:dyDescent="0.2">
      <c r="B57" s="11"/>
    </row>
    <row r="58" spans="2:7" x14ac:dyDescent="0.2">
      <c r="B58" s="11"/>
    </row>
    <row r="59" spans="2:7" x14ac:dyDescent="0.2">
      <c r="B59" s="11"/>
    </row>
    <row r="60" spans="2:7" x14ac:dyDescent="0.2">
      <c r="B60" s="4"/>
    </row>
    <row r="61" spans="2:7" x14ac:dyDescent="0.2">
      <c r="B61" s="10"/>
    </row>
    <row r="62" spans="2:7" x14ac:dyDescent="0.2">
      <c r="B62" s="10"/>
    </row>
    <row r="63" spans="2:7" x14ac:dyDescent="0.2">
      <c r="B63" s="10"/>
    </row>
    <row r="64" spans="2:7"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1"/>
    </row>
    <row r="72" spans="2:2" x14ac:dyDescent="0.2">
      <c r="B72" s="11"/>
    </row>
    <row r="73" spans="2:2" x14ac:dyDescent="0.2">
      <c r="B73" s="11"/>
    </row>
    <row r="74" spans="2:2" x14ac:dyDescent="0.2">
      <c r="B74" s="11"/>
    </row>
    <row r="75" spans="2:2" x14ac:dyDescent="0.2">
      <c r="B75" s="11"/>
    </row>
    <row r="76" spans="2:2" x14ac:dyDescent="0.2">
      <c r="B76" s="11"/>
    </row>
    <row r="77" spans="2:2" x14ac:dyDescent="0.2">
      <c r="B77" s="11"/>
    </row>
    <row r="78" spans="2:2" x14ac:dyDescent="0.2">
      <c r="B78" s="11"/>
    </row>
    <row r="79" spans="2:2" x14ac:dyDescent="0.2">
      <c r="B79" s="11"/>
    </row>
    <row r="80" spans="2:2" x14ac:dyDescent="0.2">
      <c r="B80" s="11"/>
    </row>
    <row r="81" spans="2:2" x14ac:dyDescent="0.2">
      <c r="B81" s="11"/>
    </row>
    <row r="82" spans="2:2" x14ac:dyDescent="0.2">
      <c r="B82" s="11"/>
    </row>
    <row r="83" spans="2:2" x14ac:dyDescent="0.2">
      <c r="B83" s="11"/>
    </row>
    <row r="84" spans="2:2" x14ac:dyDescent="0.2">
      <c r="B84" s="11"/>
    </row>
    <row r="85" spans="2:2" x14ac:dyDescent="0.2">
      <c r="B85" s="11"/>
    </row>
    <row r="86" spans="2:2" x14ac:dyDescent="0.2">
      <c r="B86" s="11"/>
    </row>
    <row r="87" spans="2:2" x14ac:dyDescent="0.2">
      <c r="B87" s="11"/>
    </row>
    <row r="88" spans="2:2" x14ac:dyDescent="0.2">
      <c r="B88" s="11"/>
    </row>
    <row r="89" spans="2:2" x14ac:dyDescent="0.2">
      <c r="B89" s="11"/>
    </row>
    <row r="90" spans="2:2" x14ac:dyDescent="0.2">
      <c r="B90" s="11"/>
    </row>
    <row r="91" spans="2:2" x14ac:dyDescent="0.2">
      <c r="B91" s="11"/>
    </row>
    <row r="92" spans="2:2" x14ac:dyDescent="0.2">
      <c r="B92" s="11"/>
    </row>
    <row r="93" spans="2:2" x14ac:dyDescent="0.2">
      <c r="B93" s="11"/>
    </row>
    <row r="94" spans="2:2" x14ac:dyDescent="0.2">
      <c r="B94" s="11"/>
    </row>
    <row r="95" spans="2:2" x14ac:dyDescent="0.2">
      <c r="B95" s="11"/>
    </row>
    <row r="96" spans="2:2" x14ac:dyDescent="0.2">
      <c r="B96" s="11"/>
    </row>
    <row r="97" spans="2:2" x14ac:dyDescent="0.2">
      <c r="B97" s="11"/>
    </row>
    <row r="98" spans="2:2" x14ac:dyDescent="0.2">
      <c r="B98" s="11"/>
    </row>
    <row r="99" spans="2:2" x14ac:dyDescent="0.2">
      <c r="B99" s="11"/>
    </row>
    <row r="100" spans="2:2" x14ac:dyDescent="0.2">
      <c r="B100" s="11"/>
    </row>
    <row r="101" spans="2:2" x14ac:dyDescent="0.2">
      <c r="B101" s="11"/>
    </row>
    <row r="102" spans="2:2" x14ac:dyDescent="0.2">
      <c r="B102" s="11"/>
    </row>
    <row r="103" spans="2:2" x14ac:dyDescent="0.2">
      <c r="B103" s="11"/>
    </row>
    <row r="104" spans="2:2" x14ac:dyDescent="0.2">
      <c r="B104" s="11"/>
    </row>
    <row r="105" spans="2:2" x14ac:dyDescent="0.2">
      <c r="B105" s="11"/>
    </row>
    <row r="106" spans="2:2" x14ac:dyDescent="0.2">
      <c r="B106" s="11"/>
    </row>
    <row r="107" spans="2:2" x14ac:dyDescent="0.2">
      <c r="B107" s="11"/>
    </row>
    <row r="108" spans="2:2" x14ac:dyDescent="0.2">
      <c r="B108" s="11"/>
    </row>
    <row r="109" spans="2:2" x14ac:dyDescent="0.2">
      <c r="B109" s="11"/>
    </row>
    <row r="110" spans="2:2" x14ac:dyDescent="0.2">
      <c r="B110" s="11"/>
    </row>
    <row r="111" spans="2:2" x14ac:dyDescent="0.2">
      <c r="B111" s="11"/>
    </row>
    <row r="112" spans="2:2" x14ac:dyDescent="0.2">
      <c r="B112" s="11"/>
    </row>
    <row r="113" spans="2:2" x14ac:dyDescent="0.2">
      <c r="B113" s="11"/>
    </row>
    <row r="114" spans="2:2" x14ac:dyDescent="0.2">
      <c r="B114" s="11"/>
    </row>
    <row r="115" spans="2:2" x14ac:dyDescent="0.2">
      <c r="B115" s="11"/>
    </row>
    <row r="116" spans="2:2" x14ac:dyDescent="0.2">
      <c r="B116" s="11"/>
    </row>
    <row r="117" spans="2:2" x14ac:dyDescent="0.2">
      <c r="B117" s="11"/>
    </row>
    <row r="118" spans="2:2" x14ac:dyDescent="0.2">
      <c r="B118" s="11"/>
    </row>
    <row r="119" spans="2:2" x14ac:dyDescent="0.2">
      <c r="B119" s="11"/>
    </row>
    <row r="120" spans="2:2" x14ac:dyDescent="0.2">
      <c r="B120" s="11"/>
    </row>
    <row r="121" spans="2:2" x14ac:dyDescent="0.2">
      <c r="B121" s="11"/>
    </row>
    <row r="122" spans="2:2" x14ac:dyDescent="0.2">
      <c r="B122" s="11"/>
    </row>
    <row r="123" spans="2:2" x14ac:dyDescent="0.2">
      <c r="B123" s="11"/>
    </row>
    <row r="124" spans="2:2" x14ac:dyDescent="0.2">
      <c r="B124" s="11"/>
    </row>
    <row r="125" spans="2:2" x14ac:dyDescent="0.2">
      <c r="B125" s="11"/>
    </row>
    <row r="126" spans="2:2" x14ac:dyDescent="0.2">
      <c r="B126" s="11"/>
    </row>
    <row r="127" spans="2:2" x14ac:dyDescent="0.2">
      <c r="B127" s="11"/>
    </row>
    <row r="128" spans="2:2" x14ac:dyDescent="0.2">
      <c r="B128" s="11"/>
    </row>
    <row r="129" spans="2:2" x14ac:dyDescent="0.2">
      <c r="B129" s="11"/>
    </row>
    <row r="130" spans="2:2" x14ac:dyDescent="0.2">
      <c r="B130" s="11"/>
    </row>
    <row r="131" spans="2:2" x14ac:dyDescent="0.2">
      <c r="B131" s="11"/>
    </row>
    <row r="132" spans="2:2" x14ac:dyDescent="0.2">
      <c r="B132" s="11"/>
    </row>
    <row r="133" spans="2:2" x14ac:dyDescent="0.2">
      <c r="B133" s="11"/>
    </row>
    <row r="134" spans="2:2" x14ac:dyDescent="0.2">
      <c r="B134" s="11"/>
    </row>
    <row r="135" spans="2:2" x14ac:dyDescent="0.2">
      <c r="B135" s="11"/>
    </row>
    <row r="136" spans="2:2" x14ac:dyDescent="0.2">
      <c r="B136" s="11"/>
    </row>
  </sheetData>
  <sortState xmlns:xlrd2="http://schemas.microsoft.com/office/spreadsheetml/2017/richdata2" ref="B61:B136">
    <sortCondition ref="B61:B136"/>
  </sortState>
  <hyperlinks>
    <hyperlink ref="A1" location="'Table of content'!B25" display="'Table of content'!B25" xr:uid="{F51DFC56-1527-4C44-AE92-7C69B486354C}"/>
  </hyperlinks>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3E1D9-0D04-4244-A2CD-D10AD732A8A7}">
  <dimension ref="A1:H52"/>
  <sheetViews>
    <sheetView showGridLines="0" zoomScale="70" zoomScaleNormal="70" workbookViewId="0">
      <selection activeCell="H53" sqref="H53"/>
    </sheetView>
  </sheetViews>
  <sheetFormatPr baseColWidth="10" defaultColWidth="8.83203125" defaultRowHeight="15" x14ac:dyDescent="0.2"/>
  <sheetData>
    <row r="1" spans="1:1" x14ac:dyDescent="0.2">
      <c r="A1" s="73" t="str">
        <f>'Table of content'!C26</f>
        <v>Figure 23. Selected shades of hydrogen</v>
      </c>
    </row>
    <row r="52" spans="8:8" x14ac:dyDescent="0.2">
      <c r="H52" t="s">
        <v>277</v>
      </c>
    </row>
  </sheetData>
  <hyperlinks>
    <hyperlink ref="A1" location="'Table of content'!B26" display="'Table of content'!B26" xr:uid="{162752ED-D048-9C41-A177-8E58A7A24D42}"/>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0F-5699-4DA8-888A-B4836D824EA6}">
  <dimension ref="A1:E52"/>
  <sheetViews>
    <sheetView showGridLines="0" zoomScale="70" zoomScaleNormal="70" workbookViewId="0">
      <selection activeCell="G62" sqref="G62"/>
    </sheetView>
  </sheetViews>
  <sheetFormatPr baseColWidth="10" defaultColWidth="8.83203125" defaultRowHeight="15" x14ac:dyDescent="0.2"/>
  <sheetData>
    <row r="1" spans="1:1" x14ac:dyDescent="0.2">
      <c r="A1" s="73" t="str">
        <f>'Table of content'!C27</f>
        <v>Figure 24. Renewable hydrogen economy: Production, conversion and end uses</v>
      </c>
    </row>
    <row r="51" spans="5:5" x14ac:dyDescent="0.2">
      <c r="E51" t="s">
        <v>277</v>
      </c>
    </row>
    <row r="52" spans="5:5" x14ac:dyDescent="0.2">
      <c r="E52" s="4"/>
    </row>
  </sheetData>
  <hyperlinks>
    <hyperlink ref="A1" location="'Table of content'!B27" display="'Table of content'!B27" xr:uid="{F74E1416-7431-6A4F-B6C5-DA339D910DD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770B0-C562-45C4-8884-2F3BD4814415}">
  <dimension ref="A1:Y76"/>
  <sheetViews>
    <sheetView showGridLines="0" zoomScale="55" zoomScaleNormal="55" workbookViewId="0">
      <selection activeCell="J9" sqref="J9"/>
    </sheetView>
  </sheetViews>
  <sheetFormatPr baseColWidth="10" defaultColWidth="11.5" defaultRowHeight="15" x14ac:dyDescent="0.2"/>
  <cols>
    <col min="3" max="3" width="12.33203125" customWidth="1"/>
    <col min="25" max="25" width="45" customWidth="1"/>
    <col min="26" max="26" width="19.33203125" customWidth="1"/>
  </cols>
  <sheetData>
    <row r="1" spans="1:25" x14ac:dyDescent="0.2">
      <c r="A1" s="73" t="str">
        <f>'Table of content'!C28</f>
        <v>Figure 25. Survey – Please rank the share of fuel type for LDVs that you expect to see in the country for which you are providing information by 2050</v>
      </c>
    </row>
    <row r="2" spans="1:25" ht="24" x14ac:dyDescent="0.3">
      <c r="B2" s="55"/>
      <c r="Y2" s="55"/>
    </row>
    <row r="3" spans="1:25" x14ac:dyDescent="0.2">
      <c r="B3" s="96"/>
      <c r="C3" s="94" t="s">
        <v>278</v>
      </c>
      <c r="D3" s="94" t="s">
        <v>279</v>
      </c>
      <c r="E3" s="94" t="s">
        <v>280</v>
      </c>
      <c r="F3" s="94" t="s">
        <v>281</v>
      </c>
      <c r="G3" s="94" t="s">
        <v>282</v>
      </c>
    </row>
    <row r="4" spans="1:25" x14ac:dyDescent="0.2">
      <c r="B4" s="98" t="s">
        <v>173</v>
      </c>
      <c r="C4" s="93">
        <v>54</v>
      </c>
      <c r="D4" s="93">
        <v>4</v>
      </c>
      <c r="E4" s="93">
        <v>7</v>
      </c>
      <c r="F4" s="93">
        <v>3</v>
      </c>
      <c r="G4" s="93">
        <v>3</v>
      </c>
    </row>
    <row r="5" spans="1:25" ht="24" x14ac:dyDescent="0.3">
      <c r="B5" s="98" t="s">
        <v>273</v>
      </c>
      <c r="C5" s="93">
        <v>0</v>
      </c>
      <c r="D5" s="93">
        <v>23</v>
      </c>
      <c r="E5" s="93">
        <v>15</v>
      </c>
      <c r="F5" s="93">
        <v>17</v>
      </c>
      <c r="G5" s="93">
        <v>16</v>
      </c>
      <c r="L5" s="9"/>
    </row>
    <row r="6" spans="1:25" x14ac:dyDescent="0.2">
      <c r="B6" s="99" t="s">
        <v>104</v>
      </c>
      <c r="C6" s="93">
        <v>3</v>
      </c>
      <c r="D6" s="93">
        <v>17</v>
      </c>
      <c r="E6" s="93">
        <v>25</v>
      </c>
      <c r="F6" s="93">
        <v>15</v>
      </c>
      <c r="G6" s="93">
        <v>11</v>
      </c>
    </row>
    <row r="7" spans="1:25" x14ac:dyDescent="0.2">
      <c r="B7" s="12"/>
      <c r="C7" s="13"/>
      <c r="L7" s="12"/>
      <c r="M7" s="13"/>
      <c r="N7" s="13"/>
    </row>
    <row r="8" spans="1:25" x14ac:dyDescent="0.2">
      <c r="B8" s="1"/>
      <c r="C8" s="1"/>
      <c r="L8" s="1"/>
      <c r="M8" s="1"/>
      <c r="N8" s="1"/>
      <c r="O8" s="1"/>
    </row>
    <row r="9" spans="1:25" x14ac:dyDescent="0.2">
      <c r="B9" s="12"/>
      <c r="C9" s="1"/>
      <c r="L9" s="12"/>
      <c r="M9" s="1"/>
      <c r="N9" s="1"/>
      <c r="O9" s="1"/>
    </row>
    <row r="10" spans="1:25" x14ac:dyDescent="0.2">
      <c r="B10" s="12"/>
      <c r="C10" s="1"/>
      <c r="L10" s="12"/>
      <c r="M10" s="1"/>
      <c r="N10" s="1"/>
      <c r="O10" s="1"/>
    </row>
    <row r="11" spans="1:25" x14ac:dyDescent="0.2">
      <c r="B11" s="12"/>
      <c r="C11" s="1"/>
      <c r="L11" s="12"/>
      <c r="M11" s="1"/>
      <c r="N11" s="1"/>
      <c r="O11" s="1"/>
    </row>
    <row r="12" spans="1:25" x14ac:dyDescent="0.2">
      <c r="B12" s="12"/>
      <c r="C12" s="1"/>
      <c r="L12" s="12"/>
      <c r="M12" s="1"/>
      <c r="N12" s="1"/>
      <c r="O12" s="1"/>
    </row>
    <row r="38" spans="2:3" ht="24" x14ac:dyDescent="0.3">
      <c r="B38" s="9"/>
    </row>
    <row r="41" spans="2:3" x14ac:dyDescent="0.2">
      <c r="B41" s="2"/>
      <c r="C41" s="13"/>
    </row>
    <row r="42" spans="2:3" x14ac:dyDescent="0.2">
      <c r="B42" s="12"/>
      <c r="C42" s="1"/>
    </row>
    <row r="43" spans="2:3" x14ac:dyDescent="0.2">
      <c r="B43" s="12"/>
      <c r="C43" s="1"/>
    </row>
    <row r="44" spans="2:3" x14ac:dyDescent="0.2">
      <c r="B44" s="12"/>
      <c r="C44" s="1"/>
    </row>
    <row r="45" spans="2:3" x14ac:dyDescent="0.2">
      <c r="B45" s="12"/>
      <c r="C45" s="1"/>
    </row>
    <row r="46" spans="2:3" x14ac:dyDescent="0.2">
      <c r="B46" s="12"/>
      <c r="C46" s="1"/>
    </row>
    <row r="68" spans="2:3" ht="24" x14ac:dyDescent="0.3">
      <c r="B68" s="9"/>
    </row>
    <row r="72" spans="2:3" x14ac:dyDescent="0.2">
      <c r="B72" s="12"/>
      <c r="C72" s="1"/>
    </row>
    <row r="73" spans="2:3" x14ac:dyDescent="0.2">
      <c r="B73" s="12"/>
      <c r="C73" s="1"/>
    </row>
    <row r="74" spans="2:3" x14ac:dyDescent="0.2">
      <c r="B74" s="12"/>
      <c r="C74" s="1"/>
    </row>
    <row r="75" spans="2:3" x14ac:dyDescent="0.2">
      <c r="B75" s="12"/>
      <c r="C75" s="1"/>
    </row>
    <row r="76" spans="2:3" x14ac:dyDescent="0.2">
      <c r="B76" s="12"/>
      <c r="C76" s="1"/>
    </row>
  </sheetData>
  <sortState xmlns:xlrd2="http://schemas.microsoft.com/office/spreadsheetml/2017/richdata2" ref="Y8:Z13">
    <sortCondition ref="Z8:Z13"/>
  </sortState>
  <hyperlinks>
    <hyperlink ref="A1" location="'Table of content'!B28" display="'Table of content'!B28" xr:uid="{650C7092-87C1-EC4B-A9B1-5720DD1FB7EC}"/>
  </hyperlink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61DD-560A-4F9F-83AE-7431711C8566}">
  <dimension ref="A1:K35"/>
  <sheetViews>
    <sheetView showGridLines="0" zoomScale="55" zoomScaleNormal="55" workbookViewId="0">
      <selection activeCell="G39" sqref="G39"/>
    </sheetView>
  </sheetViews>
  <sheetFormatPr baseColWidth="10" defaultColWidth="8.83203125" defaultRowHeight="15" x14ac:dyDescent="0.2"/>
  <cols>
    <col min="2" max="2" width="48.6640625" customWidth="1"/>
    <col min="3" max="3" width="32" customWidth="1"/>
  </cols>
  <sheetData>
    <row r="1" spans="1:11" x14ac:dyDescent="0.2">
      <c r="A1" s="73" t="str">
        <f>'Table of content'!C29</f>
        <v>Figure 26. Individual and overall efficiency of cars with different fully renewable
vehicle drive technologies</v>
      </c>
    </row>
    <row r="4" spans="1:11" x14ac:dyDescent="0.2">
      <c r="C4" s="72" t="s">
        <v>283</v>
      </c>
      <c r="D4" s="72" t="s">
        <v>284</v>
      </c>
      <c r="E4" s="68"/>
      <c r="F4" s="68"/>
      <c r="G4" s="68"/>
      <c r="H4" s="68"/>
      <c r="I4" s="68"/>
      <c r="J4" s="68"/>
      <c r="K4" s="68"/>
    </row>
    <row r="5" spans="1:11" x14ac:dyDescent="0.2">
      <c r="C5" s="68" t="s">
        <v>285</v>
      </c>
      <c r="D5" s="68">
        <v>7.7</v>
      </c>
      <c r="E5" s="68"/>
      <c r="F5" s="68"/>
      <c r="G5" s="68"/>
      <c r="H5" s="68"/>
      <c r="I5" s="68"/>
      <c r="J5" s="68"/>
      <c r="K5" s="68"/>
    </row>
    <row r="6" spans="1:11" x14ac:dyDescent="0.2">
      <c r="C6" s="68" t="s">
        <v>286</v>
      </c>
      <c r="D6" s="68">
        <v>4.5999999999999996</v>
      </c>
      <c r="E6" s="68"/>
      <c r="F6" s="68"/>
      <c r="G6" s="68"/>
      <c r="H6" s="68"/>
      <c r="I6" s="68"/>
      <c r="J6" s="68"/>
      <c r="K6" s="68"/>
    </row>
    <row r="7" spans="1:11" ht="32" x14ac:dyDescent="0.2">
      <c r="B7" s="113" t="s">
        <v>283</v>
      </c>
      <c r="C7" s="112" t="s">
        <v>284</v>
      </c>
      <c r="D7" s="68">
        <v>1.7</v>
      </c>
      <c r="E7" s="68"/>
      <c r="F7" s="68"/>
      <c r="G7" s="68"/>
      <c r="H7" s="68"/>
      <c r="I7" s="68"/>
      <c r="J7" s="68"/>
      <c r="K7" s="68"/>
    </row>
    <row r="8" spans="1:11" x14ac:dyDescent="0.2">
      <c r="B8" s="77" t="s">
        <v>285</v>
      </c>
      <c r="C8" s="84">
        <v>7.7</v>
      </c>
      <c r="D8" s="68"/>
      <c r="E8" s="68"/>
      <c r="F8" s="68"/>
      <c r="G8" s="68"/>
      <c r="H8" s="68"/>
      <c r="I8" s="68"/>
      <c r="J8" s="68"/>
      <c r="K8" s="68"/>
    </row>
    <row r="9" spans="1:11" x14ac:dyDescent="0.2">
      <c r="B9" s="77" t="s">
        <v>286</v>
      </c>
      <c r="C9" s="84">
        <v>4.5999999999999996</v>
      </c>
    </row>
    <row r="10" spans="1:11" x14ac:dyDescent="0.2">
      <c r="B10" s="77" t="s">
        <v>287</v>
      </c>
      <c r="C10" s="84">
        <v>1.7</v>
      </c>
    </row>
    <row r="35" spans="7:7" x14ac:dyDescent="0.2">
      <c r="G35" s="58" t="s">
        <v>288</v>
      </c>
    </row>
  </sheetData>
  <sortState xmlns:xlrd2="http://schemas.microsoft.com/office/spreadsheetml/2017/richdata2" ref="C5:D7">
    <sortCondition descending="1" ref="D5:D7"/>
  </sortState>
  <hyperlinks>
    <hyperlink ref="A1" location="'Table of content'!B29" display="'Table of content'!B29" xr:uid="{69A2CBDF-B1B3-9842-B0B9-35F558EC666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A35E6-A66F-449C-9BE0-34C48EBDA807}">
  <dimension ref="A1:C16"/>
  <sheetViews>
    <sheetView showGridLines="0" zoomScaleNormal="100" workbookViewId="0">
      <selection activeCell="C23" sqref="C23"/>
    </sheetView>
  </sheetViews>
  <sheetFormatPr baseColWidth="10" defaultColWidth="11.5" defaultRowHeight="15" x14ac:dyDescent="0.2"/>
  <cols>
    <col min="2" max="2" width="74.5" bestFit="1" customWidth="1"/>
    <col min="3" max="3" width="13.6640625" customWidth="1"/>
  </cols>
  <sheetData>
    <row r="1" spans="1:3" x14ac:dyDescent="0.2">
      <c r="A1" s="73" t="str">
        <f>'Table of content'!C3</f>
        <v>Figure 1. Affiliation of survey respondents (number of participants)</v>
      </c>
    </row>
    <row r="2" spans="1:3" ht="24" x14ac:dyDescent="0.3">
      <c r="B2" s="9"/>
    </row>
    <row r="4" spans="1:3" x14ac:dyDescent="0.2">
      <c r="B4" s="80" t="s">
        <v>76</v>
      </c>
      <c r="C4" s="80" t="s">
        <v>77</v>
      </c>
    </row>
    <row r="5" spans="1:3" x14ac:dyDescent="0.2">
      <c r="B5" s="94" t="s">
        <v>78</v>
      </c>
      <c r="C5" s="93">
        <v>1</v>
      </c>
    </row>
    <row r="6" spans="1:3" x14ac:dyDescent="0.2">
      <c r="B6" s="94" t="s">
        <v>79</v>
      </c>
      <c r="C6" s="93">
        <v>3</v>
      </c>
    </row>
    <row r="7" spans="1:3" x14ac:dyDescent="0.2">
      <c r="B7" s="94" t="s">
        <v>80</v>
      </c>
      <c r="C7" s="93">
        <v>7</v>
      </c>
    </row>
    <row r="8" spans="1:3" x14ac:dyDescent="0.2">
      <c r="B8" s="94" t="s">
        <v>81</v>
      </c>
      <c r="C8" s="93">
        <v>3</v>
      </c>
    </row>
    <row r="9" spans="1:3" x14ac:dyDescent="0.2">
      <c r="B9" s="94" t="s">
        <v>82</v>
      </c>
      <c r="C9" s="93">
        <v>17</v>
      </c>
    </row>
    <row r="10" spans="1:3" x14ac:dyDescent="0.2">
      <c r="B10" s="94" t="s">
        <v>83</v>
      </c>
      <c r="C10" s="93">
        <v>2</v>
      </c>
    </row>
    <row r="11" spans="1:3" x14ac:dyDescent="0.2">
      <c r="B11" s="94" t="s">
        <v>84</v>
      </c>
      <c r="C11" s="93">
        <v>1</v>
      </c>
    </row>
    <row r="12" spans="1:3" x14ac:dyDescent="0.2">
      <c r="B12" s="94" t="s">
        <v>85</v>
      </c>
      <c r="C12" s="93">
        <v>12</v>
      </c>
    </row>
    <row r="13" spans="1:3" x14ac:dyDescent="0.2">
      <c r="B13" s="94" t="s">
        <v>86</v>
      </c>
      <c r="C13" s="93">
        <v>2</v>
      </c>
    </row>
    <row r="14" spans="1:3" x14ac:dyDescent="0.2">
      <c r="B14" s="94" t="s">
        <v>87</v>
      </c>
      <c r="C14" s="93">
        <v>24</v>
      </c>
    </row>
    <row r="15" spans="1:3" x14ac:dyDescent="0.2">
      <c r="B15" s="94" t="s">
        <v>88</v>
      </c>
      <c r="C15" s="93">
        <v>2</v>
      </c>
    </row>
    <row r="16" spans="1:3" x14ac:dyDescent="0.2">
      <c r="B16" s="94" t="s">
        <v>89</v>
      </c>
      <c r="C16" s="93">
        <v>2</v>
      </c>
    </row>
  </sheetData>
  <hyperlinks>
    <hyperlink ref="A1" location="'Table of content'!B3" display="'Table of content'!B3" xr:uid="{7E1F37EB-A6C9-264F-94E8-F3DA96E033EB}"/>
  </hyperlinks>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27D9A-7993-4E67-BC4D-EE4623E5C8FF}">
  <dimension ref="A1:E50"/>
  <sheetViews>
    <sheetView showGridLines="0" zoomScale="55" zoomScaleNormal="55" workbookViewId="0">
      <selection activeCell="A42" sqref="A42"/>
    </sheetView>
  </sheetViews>
  <sheetFormatPr baseColWidth="10" defaultColWidth="8.83203125" defaultRowHeight="15" x14ac:dyDescent="0.2"/>
  <cols>
    <col min="1" max="1" width="26.6640625" customWidth="1"/>
    <col min="2" max="2" width="20.5" customWidth="1"/>
  </cols>
  <sheetData>
    <row r="1" spans="1:2" x14ac:dyDescent="0.2">
      <c r="A1" s="73" t="str">
        <f>'Table of content'!C30</f>
        <v>Figure 27. Countries where new-build solar and/or wind are cheaper than new-build coal- and gas-fired power, H1 2023</v>
      </c>
    </row>
    <row r="2" spans="1:2" x14ac:dyDescent="0.2">
      <c r="A2" s="77" t="s">
        <v>289</v>
      </c>
      <c r="B2" s="77" t="s">
        <v>290</v>
      </c>
    </row>
    <row r="3" spans="1:2" x14ac:dyDescent="0.2">
      <c r="A3" s="44" t="e" vm="1">
        <v>#VALUE!</v>
      </c>
      <c r="B3" s="44" t="s">
        <v>291</v>
      </c>
    </row>
    <row r="4" spans="1:2" x14ac:dyDescent="0.2">
      <c r="A4" s="44" t="e" vm="2">
        <v>#VALUE!</v>
      </c>
      <c r="B4" s="44" t="s">
        <v>292</v>
      </c>
    </row>
    <row r="5" spans="1:2" x14ac:dyDescent="0.2">
      <c r="A5" s="44" t="e" vm="3">
        <v>#VALUE!</v>
      </c>
      <c r="B5" s="44" t="s">
        <v>293</v>
      </c>
    </row>
    <row r="6" spans="1:2" x14ac:dyDescent="0.2">
      <c r="A6" s="44" t="e" vm="4">
        <v>#VALUE!</v>
      </c>
      <c r="B6" s="44" t="s">
        <v>292</v>
      </c>
    </row>
    <row r="7" spans="1:2" x14ac:dyDescent="0.2">
      <c r="A7" s="44" t="e" vm="5">
        <v>#VALUE!</v>
      </c>
      <c r="B7" s="44" t="s">
        <v>243</v>
      </c>
    </row>
    <row r="8" spans="1:2" x14ac:dyDescent="0.2">
      <c r="A8" s="44" t="e" vm="6">
        <v>#VALUE!</v>
      </c>
      <c r="B8" s="44" t="s">
        <v>293</v>
      </c>
    </row>
    <row r="9" spans="1:2" x14ac:dyDescent="0.2">
      <c r="A9" s="44" t="e" vm="7">
        <v>#VALUE!</v>
      </c>
      <c r="B9" s="44" t="s">
        <v>293</v>
      </c>
    </row>
    <row r="10" spans="1:2" x14ac:dyDescent="0.2">
      <c r="A10" s="44" t="e" vm="8">
        <v>#VALUE!</v>
      </c>
      <c r="B10" s="44" t="s">
        <v>243</v>
      </c>
    </row>
    <row r="11" spans="1:2" x14ac:dyDescent="0.2">
      <c r="A11" s="44" t="e" vm="9">
        <v>#VALUE!</v>
      </c>
      <c r="B11" s="44" t="s">
        <v>293</v>
      </c>
    </row>
    <row r="12" spans="1:2" x14ac:dyDescent="0.2">
      <c r="A12" s="44" t="e" vm="10">
        <v>#VALUE!</v>
      </c>
      <c r="B12" s="44" t="s">
        <v>293</v>
      </c>
    </row>
    <row r="13" spans="1:2" x14ac:dyDescent="0.2">
      <c r="A13" s="44" t="e" vm="11">
        <v>#VALUE!</v>
      </c>
      <c r="B13" s="44" t="s">
        <v>293</v>
      </c>
    </row>
    <row r="14" spans="1:2" x14ac:dyDescent="0.2">
      <c r="A14" s="44" t="e" vm="12">
        <v>#VALUE!</v>
      </c>
      <c r="B14" s="44" t="s">
        <v>293</v>
      </c>
    </row>
    <row r="15" spans="1:2" x14ac:dyDescent="0.2">
      <c r="A15" s="44" t="e" vm="13">
        <v>#VALUE!</v>
      </c>
      <c r="B15" s="44" t="s">
        <v>293</v>
      </c>
    </row>
    <row r="16" spans="1:2" x14ac:dyDescent="0.2">
      <c r="A16" s="44" t="e" vm="14">
        <v>#VALUE!</v>
      </c>
      <c r="B16" s="44" t="s">
        <v>291</v>
      </c>
    </row>
    <row r="17" spans="1:2" x14ac:dyDescent="0.2">
      <c r="A17" s="44" t="e" vm="15">
        <v>#VALUE!</v>
      </c>
      <c r="B17" s="44" t="s">
        <v>243</v>
      </c>
    </row>
    <row r="18" spans="1:2" x14ac:dyDescent="0.2">
      <c r="A18" s="44" t="e" vm="16">
        <v>#VALUE!</v>
      </c>
      <c r="B18" s="44" t="s">
        <v>243</v>
      </c>
    </row>
    <row r="19" spans="1:2" x14ac:dyDescent="0.2">
      <c r="A19" s="44" t="e" vm="17">
        <v>#VALUE!</v>
      </c>
      <c r="B19" s="44" t="s">
        <v>243</v>
      </c>
    </row>
    <row r="20" spans="1:2" x14ac:dyDescent="0.2">
      <c r="A20" s="44" t="e" vm="18">
        <v>#VALUE!</v>
      </c>
      <c r="B20" s="44" t="s">
        <v>294</v>
      </c>
    </row>
    <row r="21" spans="1:2" x14ac:dyDescent="0.2">
      <c r="A21" s="44" t="e" vm="19">
        <v>#VALUE!</v>
      </c>
      <c r="B21" s="44" t="s">
        <v>243</v>
      </c>
    </row>
    <row r="22" spans="1:2" x14ac:dyDescent="0.2">
      <c r="A22" s="44" t="e" vm="20">
        <v>#VALUE!</v>
      </c>
      <c r="B22" s="44" t="s">
        <v>294</v>
      </c>
    </row>
    <row r="23" spans="1:2" x14ac:dyDescent="0.2">
      <c r="A23" s="44" t="e" vm="21">
        <v>#VALUE!</v>
      </c>
      <c r="B23" s="44" t="s">
        <v>243</v>
      </c>
    </row>
    <row r="24" spans="1:2" x14ac:dyDescent="0.2">
      <c r="A24" s="44" t="e" vm="22">
        <v>#VALUE!</v>
      </c>
      <c r="B24" s="44" t="s">
        <v>243</v>
      </c>
    </row>
    <row r="25" spans="1:2" x14ac:dyDescent="0.2">
      <c r="A25" s="44" t="e" vm="23">
        <v>#VALUE!</v>
      </c>
      <c r="B25" s="44" t="s">
        <v>291</v>
      </c>
    </row>
    <row r="26" spans="1:2" x14ac:dyDescent="0.2">
      <c r="A26" s="44" t="e" vm="24">
        <v>#VALUE!</v>
      </c>
      <c r="B26" s="44" t="s">
        <v>291</v>
      </c>
    </row>
    <row r="27" spans="1:2" x14ac:dyDescent="0.2">
      <c r="A27" s="44" t="e" vm="25">
        <v>#VALUE!</v>
      </c>
      <c r="B27" s="44" t="s">
        <v>243</v>
      </c>
    </row>
    <row r="28" spans="1:2" x14ac:dyDescent="0.2">
      <c r="A28" s="44" t="e" vm="26">
        <v>#VALUE!</v>
      </c>
      <c r="B28" s="44" t="s">
        <v>243</v>
      </c>
    </row>
    <row r="29" spans="1:2" x14ac:dyDescent="0.2">
      <c r="A29" s="44" t="e" vm="27">
        <v>#VALUE!</v>
      </c>
      <c r="B29" s="44" t="s">
        <v>291</v>
      </c>
    </row>
    <row r="30" spans="1:2" x14ac:dyDescent="0.2">
      <c r="A30" s="44" t="e" vm="28">
        <v>#VALUE!</v>
      </c>
      <c r="B30" s="44" t="s">
        <v>293</v>
      </c>
    </row>
    <row r="31" spans="1:2" x14ac:dyDescent="0.2">
      <c r="A31" s="44" t="e" vm="29">
        <v>#VALUE!</v>
      </c>
      <c r="B31" s="44" t="s">
        <v>293</v>
      </c>
    </row>
    <row r="32" spans="1:2" x14ac:dyDescent="0.2">
      <c r="A32" s="44" t="e" vm="30">
        <v>#VALUE!</v>
      </c>
      <c r="B32" s="44" t="s">
        <v>295</v>
      </c>
    </row>
    <row r="33" spans="1:2" x14ac:dyDescent="0.2">
      <c r="A33" s="44" t="e" vm="31">
        <v>#VALUE!</v>
      </c>
      <c r="B33" s="44" t="s">
        <v>293</v>
      </c>
    </row>
    <row r="34" spans="1:2" x14ac:dyDescent="0.2">
      <c r="A34" s="44" t="e" vm="32">
        <v>#VALUE!</v>
      </c>
      <c r="B34" s="44" t="s">
        <v>243</v>
      </c>
    </row>
    <row r="35" spans="1:2" x14ac:dyDescent="0.2">
      <c r="A35" s="44" t="e" vm="33">
        <v>#VALUE!</v>
      </c>
      <c r="B35" s="44" t="s">
        <v>293</v>
      </c>
    </row>
    <row r="36" spans="1:2" x14ac:dyDescent="0.2">
      <c r="A36" s="44" t="e" vm="34">
        <v>#VALUE!</v>
      </c>
      <c r="B36" s="44" t="s">
        <v>295</v>
      </c>
    </row>
    <row r="37" spans="1:2" x14ac:dyDescent="0.2">
      <c r="A37" s="44" t="e" vm="35">
        <v>#VALUE!</v>
      </c>
      <c r="B37" s="44" t="s">
        <v>293</v>
      </c>
    </row>
    <row r="49" spans="5:5" x14ac:dyDescent="0.2">
      <c r="E49" s="50"/>
    </row>
    <row r="50" spans="5:5" x14ac:dyDescent="0.2">
      <c r="E50" t="s">
        <v>296</v>
      </c>
    </row>
  </sheetData>
  <hyperlinks>
    <hyperlink ref="A1" location="'Table of content'!B30" display="'Table of content'!B30" xr:uid="{80D461B1-4350-E741-96BA-96B74B03CF13}"/>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2AB23-358E-4D87-A12B-48AD49DC69A6}">
  <dimension ref="A1:J42"/>
  <sheetViews>
    <sheetView showGridLines="0" zoomScale="85" zoomScaleNormal="85" workbookViewId="0">
      <selection activeCell="C43" sqref="C43"/>
    </sheetView>
  </sheetViews>
  <sheetFormatPr baseColWidth="10" defaultColWidth="8.83203125" defaultRowHeight="15" x14ac:dyDescent="0.2"/>
  <cols>
    <col min="2" max="2" width="53" customWidth="1"/>
    <col min="3" max="3" width="13.5" customWidth="1"/>
    <col min="4" max="5" width="11.6640625" customWidth="1"/>
    <col min="7" max="7" width="58.5" customWidth="1"/>
    <col min="8" max="8" width="13.6640625" customWidth="1"/>
    <col min="9" max="10" width="13.33203125" customWidth="1"/>
  </cols>
  <sheetData>
    <row r="1" spans="1:10" x14ac:dyDescent="0.2">
      <c r="A1" s="73" t="str">
        <f>'Table of content'!C31</f>
        <v>Figure 28. Economics of delivered hydrogen</v>
      </c>
    </row>
    <row r="2" spans="1:10" x14ac:dyDescent="0.2">
      <c r="A2" s="73"/>
      <c r="B2" t="s">
        <v>297</v>
      </c>
    </row>
    <row r="3" spans="1:10" x14ac:dyDescent="0.2">
      <c r="B3" s="44"/>
      <c r="C3" s="77" t="s">
        <v>298</v>
      </c>
      <c r="D3" s="77" t="s">
        <v>299</v>
      </c>
      <c r="E3" s="77" t="s">
        <v>300</v>
      </c>
      <c r="G3" s="44"/>
      <c r="H3" s="77" t="s">
        <v>301</v>
      </c>
      <c r="I3" s="77" t="s">
        <v>302</v>
      </c>
      <c r="J3" s="77" t="s">
        <v>303</v>
      </c>
    </row>
    <row r="4" spans="1:10" x14ac:dyDescent="0.2">
      <c r="B4" s="77" t="s">
        <v>304</v>
      </c>
      <c r="C4" s="44">
        <v>1.5</v>
      </c>
      <c r="D4" s="44">
        <v>3.5</v>
      </c>
      <c r="E4" s="44">
        <f>D4-C4</f>
        <v>2</v>
      </c>
      <c r="G4" s="77" t="s">
        <v>304</v>
      </c>
      <c r="H4" s="44">
        <v>0.9</v>
      </c>
      <c r="I4" s="44">
        <v>2.2000000000000002</v>
      </c>
      <c r="J4" s="44">
        <f>I4-H4</f>
        <v>1.3000000000000003</v>
      </c>
    </row>
    <row r="5" spans="1:10" x14ac:dyDescent="0.2">
      <c r="B5" s="77" t="s">
        <v>305</v>
      </c>
      <c r="C5" s="44">
        <v>1.8</v>
      </c>
      <c r="D5" s="44">
        <v>2.2000000000000002</v>
      </c>
      <c r="E5" s="44">
        <f>D5-C5</f>
        <v>0.40000000000000013</v>
      </c>
      <c r="G5" s="77" t="s">
        <v>306</v>
      </c>
      <c r="H5" s="44">
        <v>1</v>
      </c>
      <c r="I5" s="44">
        <v>1.8</v>
      </c>
      <c r="J5" s="44">
        <f t="shared" ref="J5:J7" si="0">I5-H5</f>
        <v>0.8</v>
      </c>
    </row>
    <row r="6" spans="1:10" x14ac:dyDescent="0.2">
      <c r="B6" s="77" t="s">
        <v>307</v>
      </c>
      <c r="C6" s="44">
        <v>2</v>
      </c>
      <c r="D6" s="44">
        <v>2.5</v>
      </c>
      <c r="E6" s="44">
        <f>D6-C6</f>
        <v>0.5</v>
      </c>
      <c r="G6" s="77" t="s">
        <v>307</v>
      </c>
      <c r="H6" s="44">
        <v>1.4</v>
      </c>
      <c r="I6" s="44">
        <v>1.9</v>
      </c>
      <c r="J6" s="44">
        <f t="shared" si="0"/>
        <v>0.5</v>
      </c>
    </row>
    <row r="7" spans="1:10" x14ac:dyDescent="0.2">
      <c r="B7" s="77" t="s">
        <v>308</v>
      </c>
      <c r="C7" s="44">
        <v>2.8</v>
      </c>
      <c r="D7" s="44">
        <v>4.2</v>
      </c>
      <c r="E7" s="44">
        <f>D7-C7</f>
        <v>1.4000000000000004</v>
      </c>
      <c r="G7" s="77" t="s">
        <v>309</v>
      </c>
      <c r="H7" s="44">
        <v>1.9</v>
      </c>
      <c r="I7" s="44">
        <v>2.9</v>
      </c>
      <c r="J7" s="44">
        <f t="shared" si="0"/>
        <v>1</v>
      </c>
    </row>
    <row r="40" spans="3:3" x14ac:dyDescent="0.2">
      <c r="C40" s="59"/>
    </row>
    <row r="42" spans="3:3" x14ac:dyDescent="0.2">
      <c r="C42" t="s">
        <v>310</v>
      </c>
    </row>
  </sheetData>
  <hyperlinks>
    <hyperlink ref="A1" location="'Table of content'!B31" display="'Table of content'!B31" xr:uid="{1836C824-208F-5641-A44A-6A3B5447EB17}"/>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6BD9-120E-4354-8883-E2CB60D23C3A}">
  <dimension ref="A1:AR138"/>
  <sheetViews>
    <sheetView zoomScale="70" zoomScaleNormal="70" workbookViewId="0">
      <selection activeCell="F15" sqref="F15"/>
    </sheetView>
  </sheetViews>
  <sheetFormatPr baseColWidth="10" defaultColWidth="8.6640625" defaultRowHeight="14" x14ac:dyDescent="0.15"/>
  <cols>
    <col min="1" max="1" width="3.5" style="15" customWidth="1"/>
    <col min="2" max="2" width="16.33203125" style="15" customWidth="1"/>
    <col min="3" max="5" width="8.6640625" style="15"/>
    <col min="6" max="6" width="16.83203125" style="15" customWidth="1"/>
    <col min="7" max="7" width="8.6640625" style="15"/>
    <col min="8" max="8" width="10.5" style="15" bestFit="1" customWidth="1"/>
    <col min="9" max="15" width="8.6640625" style="15"/>
    <col min="16" max="16" width="10.5" style="15" bestFit="1" customWidth="1"/>
    <col min="17" max="17" width="8.6640625" style="15"/>
    <col min="18" max="18" width="8.6640625" style="16"/>
    <col min="19" max="19" width="17" style="15" customWidth="1"/>
    <col min="20" max="20" width="8.6640625" style="15"/>
    <col min="21" max="21" width="15.5" style="15" customWidth="1"/>
    <col min="22" max="30" width="8.6640625" style="15"/>
    <col min="31" max="31" width="8.6640625" style="16"/>
    <col min="32" max="43" width="8.6640625" style="15"/>
    <col min="44" max="44" width="8.6640625" style="16"/>
    <col min="45" max="16384" width="8.6640625" style="15"/>
  </cols>
  <sheetData>
    <row r="1" spans="1:44" s="102" customFormat="1" ht="20" x14ac:dyDescent="0.2">
      <c r="A1" s="100" t="str">
        <f>'Table of content'!C32</f>
        <v>Figure 29. Global biofuel demand by fuel type and region, 2010 and 2021</v>
      </c>
      <c r="B1" s="101"/>
      <c r="R1" s="101"/>
      <c r="AE1" s="101"/>
      <c r="AR1" s="101"/>
    </row>
    <row r="2" spans="1:44" x14ac:dyDescent="0.15">
      <c r="S2" s="16"/>
      <c r="T2" s="16"/>
      <c r="U2" s="16"/>
      <c r="V2" s="16"/>
      <c r="W2" s="16"/>
      <c r="X2" s="16"/>
      <c r="Y2" s="16"/>
      <c r="Z2" s="16"/>
      <c r="AA2" s="16"/>
      <c r="AB2" s="16"/>
      <c r="AC2" s="16"/>
    </row>
    <row r="4" spans="1:44" x14ac:dyDescent="0.15">
      <c r="B4" s="108" t="s">
        <v>311</v>
      </c>
      <c r="C4" s="108">
        <v>2010</v>
      </c>
      <c r="D4" s="108">
        <v>2021</v>
      </c>
      <c r="F4" s="108" t="s">
        <v>90</v>
      </c>
      <c r="G4" s="109">
        <v>2010</v>
      </c>
      <c r="H4" s="109">
        <v>2021</v>
      </c>
    </row>
    <row r="5" spans="1:44" x14ac:dyDescent="0.15">
      <c r="B5" s="110" t="s">
        <v>312</v>
      </c>
      <c r="C5" s="104">
        <v>1.7966769000000002</v>
      </c>
      <c r="D5" s="104">
        <v>2.1903207900000004</v>
      </c>
      <c r="F5" s="111" t="s">
        <v>313</v>
      </c>
      <c r="G5" s="106">
        <v>1.1173854300000001</v>
      </c>
      <c r="H5" s="106">
        <v>1.56187601</v>
      </c>
    </row>
    <row r="6" spans="1:44" x14ac:dyDescent="0.15">
      <c r="B6" s="110" t="s">
        <v>314</v>
      </c>
      <c r="C6" s="104">
        <v>0.68885768000000003</v>
      </c>
      <c r="D6" s="104">
        <v>1.4800744000000001</v>
      </c>
      <c r="F6" s="111" t="s">
        <v>315</v>
      </c>
      <c r="G6" s="106">
        <v>0.63888386000000008</v>
      </c>
      <c r="H6" s="106">
        <v>0.91435229000000007</v>
      </c>
    </row>
    <row r="7" spans="1:44" x14ac:dyDescent="0.15">
      <c r="B7" s="110" t="s">
        <v>316</v>
      </c>
      <c r="C7" s="104">
        <v>1.6856E-3</v>
      </c>
      <c r="D7" s="104">
        <v>0.34871279999999999</v>
      </c>
      <c r="F7" s="111" t="s">
        <v>93</v>
      </c>
      <c r="G7" s="106">
        <v>0.57090509</v>
      </c>
      <c r="H7" s="106">
        <v>0.85240263000000005</v>
      </c>
    </row>
    <row r="8" spans="1:44" x14ac:dyDescent="0.15">
      <c r="B8" s="110" t="s">
        <v>317</v>
      </c>
      <c r="C8" s="104">
        <v>0</v>
      </c>
      <c r="D8" s="104">
        <v>3.6463999999999997E-3</v>
      </c>
      <c r="F8" s="111" t="s">
        <v>318</v>
      </c>
      <c r="G8" s="106">
        <v>8.6747250000000012E-2</v>
      </c>
      <c r="H8" s="106">
        <v>0.57057041000000008</v>
      </c>
    </row>
    <row r="9" spans="1:44" ht="23" x14ac:dyDescent="0.25">
      <c r="B9" s="110" t="s">
        <v>116</v>
      </c>
      <c r="C9" s="105">
        <v>2.4872201800000004</v>
      </c>
      <c r="D9" s="105">
        <v>4.0191079900000002</v>
      </c>
      <c r="F9" s="111" t="s">
        <v>208</v>
      </c>
      <c r="G9" s="106">
        <v>7.4028789999999997E-2</v>
      </c>
      <c r="H9" s="106">
        <v>0.11366556</v>
      </c>
      <c r="P9" s="17"/>
    </row>
    <row r="10" spans="1:44" x14ac:dyDescent="0.15">
      <c r="B10" s="16"/>
      <c r="C10" s="19"/>
      <c r="F10" s="111" t="s">
        <v>91</v>
      </c>
      <c r="G10" s="106">
        <v>0</v>
      </c>
      <c r="H10" s="106">
        <v>5.5334E-3</v>
      </c>
    </row>
    <row r="11" spans="1:44" x14ac:dyDescent="0.15">
      <c r="F11" s="111" t="s">
        <v>319</v>
      </c>
      <c r="G11" s="106">
        <v>0</v>
      </c>
      <c r="H11" s="106">
        <v>3.0321200000000006E-3</v>
      </c>
    </row>
    <row r="12" spans="1:44" x14ac:dyDescent="0.15">
      <c r="F12" s="111" t="s">
        <v>116</v>
      </c>
      <c r="G12" s="107">
        <v>2.4879504200000002</v>
      </c>
      <c r="H12" s="107">
        <v>4.0214324200000009</v>
      </c>
    </row>
    <row r="20" spans="2:42" x14ac:dyDescent="0.15">
      <c r="B20" s="16"/>
      <c r="Z20" s="21"/>
      <c r="AA20" s="21"/>
    </row>
    <row r="21" spans="2:42" x14ac:dyDescent="0.15">
      <c r="R21" s="22"/>
      <c r="S21" s="23"/>
      <c r="T21" s="23"/>
      <c r="U21" s="23"/>
      <c r="V21" s="23"/>
      <c r="W21" s="23"/>
      <c r="X21" s="23"/>
      <c r="Y21" s="23"/>
      <c r="Z21" s="23"/>
      <c r="AA21" s="23"/>
      <c r="AB21" s="23"/>
      <c r="AC21" s="23"/>
      <c r="AE21" s="22"/>
      <c r="AF21" s="23"/>
      <c r="AG21" s="23"/>
      <c r="AH21" s="23"/>
      <c r="AI21" s="23"/>
      <c r="AJ21" s="23"/>
      <c r="AK21" s="23"/>
      <c r="AL21" s="23"/>
      <c r="AM21" s="23"/>
      <c r="AN21" s="23"/>
      <c r="AO21" s="23"/>
      <c r="AP21" s="23"/>
    </row>
    <row r="22" spans="2:42" x14ac:dyDescent="0.15">
      <c r="R22" s="22"/>
      <c r="S22" s="23"/>
      <c r="T22" s="23"/>
      <c r="U22" s="23"/>
      <c r="V22" s="23"/>
      <c r="W22" s="23"/>
      <c r="X22" s="23"/>
      <c r="Y22" s="23"/>
      <c r="Z22" s="23"/>
      <c r="AA22" s="23"/>
      <c r="AB22" s="23"/>
      <c r="AC22" s="23"/>
      <c r="AE22" s="22"/>
      <c r="AF22" s="23"/>
      <c r="AG22" s="23"/>
      <c r="AH22" s="23"/>
      <c r="AI22" s="23"/>
      <c r="AJ22" s="23"/>
      <c r="AK22" s="23"/>
      <c r="AL22" s="23"/>
      <c r="AM22" s="23"/>
      <c r="AN22" s="23"/>
      <c r="AO22" s="23"/>
      <c r="AP22" s="23"/>
    </row>
    <row r="23" spans="2:42" x14ac:dyDescent="0.15">
      <c r="R23" s="22"/>
      <c r="S23" s="23"/>
      <c r="T23" s="23"/>
      <c r="U23" s="23"/>
      <c r="V23" s="23"/>
      <c r="W23" s="23"/>
      <c r="X23" s="23"/>
      <c r="Y23" s="23"/>
      <c r="Z23" s="23"/>
      <c r="AA23" s="23"/>
      <c r="AB23" s="23"/>
      <c r="AC23" s="23"/>
      <c r="AE23" s="22"/>
      <c r="AF23" s="23"/>
      <c r="AG23" s="23"/>
      <c r="AH23" s="23"/>
      <c r="AI23" s="23"/>
      <c r="AJ23" s="23"/>
      <c r="AK23" s="23"/>
      <c r="AL23" s="23"/>
      <c r="AM23" s="23"/>
      <c r="AN23" s="23"/>
      <c r="AO23" s="23"/>
      <c r="AP23" s="23"/>
    </row>
    <row r="24" spans="2:42" x14ac:dyDescent="0.15">
      <c r="R24" s="22"/>
      <c r="S24" s="23"/>
      <c r="T24" s="23"/>
      <c r="U24" s="23"/>
      <c r="V24" s="23"/>
      <c r="W24" s="23"/>
      <c r="X24" s="23"/>
      <c r="Y24" s="23"/>
      <c r="Z24" s="23"/>
      <c r="AA24" s="23"/>
      <c r="AB24" s="23"/>
      <c r="AC24" s="23"/>
      <c r="AE24" s="22"/>
      <c r="AF24" s="23"/>
      <c r="AG24" s="23"/>
      <c r="AH24" s="23"/>
      <c r="AI24" s="23"/>
      <c r="AJ24" s="23"/>
      <c r="AK24" s="23"/>
      <c r="AL24" s="23"/>
      <c r="AM24" s="23"/>
      <c r="AN24" s="23"/>
      <c r="AO24" s="23"/>
      <c r="AP24" s="23"/>
    </row>
    <row r="25" spans="2:42" x14ac:dyDescent="0.15">
      <c r="R25" s="22"/>
      <c r="S25" s="23"/>
      <c r="T25" s="23"/>
      <c r="U25" s="23"/>
      <c r="V25" s="23"/>
      <c r="W25" s="23"/>
      <c r="X25" s="23"/>
      <c r="Y25" s="23"/>
      <c r="Z25" s="23"/>
      <c r="AA25" s="23"/>
      <c r="AB25" s="23"/>
      <c r="AC25" s="23"/>
      <c r="AE25" s="22"/>
      <c r="AF25" s="23"/>
      <c r="AG25" s="23"/>
      <c r="AH25" s="23"/>
      <c r="AI25" s="23"/>
      <c r="AJ25" s="23"/>
      <c r="AK25" s="23"/>
      <c r="AL25" s="23"/>
      <c r="AM25" s="23"/>
      <c r="AN25" s="23"/>
      <c r="AO25" s="23"/>
      <c r="AP25" s="23"/>
    </row>
    <row r="26" spans="2:42" x14ac:dyDescent="0.15">
      <c r="R26" s="22"/>
      <c r="S26" s="23"/>
      <c r="T26" s="23"/>
      <c r="U26" s="23"/>
      <c r="V26" s="23"/>
      <c r="W26" s="23"/>
      <c r="X26" s="23"/>
      <c r="Y26" s="23"/>
      <c r="Z26" s="23"/>
      <c r="AA26" s="23"/>
      <c r="AB26" s="23"/>
      <c r="AC26" s="23"/>
      <c r="AE26" s="22"/>
      <c r="AF26" s="23"/>
      <c r="AG26" s="23"/>
      <c r="AH26" s="23"/>
      <c r="AI26" s="23"/>
      <c r="AJ26" s="23"/>
      <c r="AK26" s="23"/>
      <c r="AL26" s="23"/>
      <c r="AM26" s="23"/>
      <c r="AN26" s="23"/>
      <c r="AO26" s="23"/>
      <c r="AP26" s="23"/>
    </row>
    <row r="27" spans="2:42" x14ac:dyDescent="0.15">
      <c r="R27" s="22"/>
      <c r="S27" s="23"/>
      <c r="T27" s="23"/>
      <c r="U27" s="23"/>
      <c r="V27" s="23"/>
      <c r="W27" s="23"/>
      <c r="X27" s="23"/>
      <c r="Y27" s="23"/>
      <c r="Z27" s="23"/>
      <c r="AA27" s="23"/>
      <c r="AB27" s="23"/>
      <c r="AC27" s="23"/>
      <c r="AE27" s="22"/>
      <c r="AF27" s="23"/>
      <c r="AG27" s="23"/>
      <c r="AH27" s="23"/>
      <c r="AI27" s="23"/>
      <c r="AJ27" s="23"/>
      <c r="AK27" s="23"/>
      <c r="AL27" s="23"/>
      <c r="AM27" s="23"/>
      <c r="AN27" s="23"/>
      <c r="AO27" s="23"/>
      <c r="AP27" s="23"/>
    </row>
    <row r="28" spans="2:42" x14ac:dyDescent="0.15">
      <c r="R28" s="22"/>
      <c r="S28" s="23"/>
      <c r="T28" s="23"/>
      <c r="U28" s="23"/>
      <c r="V28" s="23"/>
      <c r="W28" s="23"/>
      <c r="X28" s="23"/>
      <c r="Y28" s="23"/>
      <c r="Z28" s="23"/>
      <c r="AA28" s="23"/>
      <c r="AB28" s="23"/>
      <c r="AC28" s="23"/>
      <c r="AE28" s="22"/>
      <c r="AF28" s="23"/>
      <c r="AG28" s="23"/>
      <c r="AH28" s="23"/>
      <c r="AI28" s="23"/>
      <c r="AJ28" s="23"/>
      <c r="AK28" s="23"/>
      <c r="AL28" s="23"/>
      <c r="AM28" s="23"/>
      <c r="AN28" s="23"/>
      <c r="AO28" s="23"/>
      <c r="AP28" s="23"/>
    </row>
    <row r="29" spans="2:42" x14ac:dyDescent="0.15">
      <c r="R29" s="22"/>
      <c r="S29" s="23"/>
      <c r="T29" s="23"/>
      <c r="U29" s="23"/>
      <c r="V29" s="23"/>
      <c r="W29" s="23"/>
      <c r="X29" s="23"/>
      <c r="Y29" s="23"/>
      <c r="Z29" s="23"/>
      <c r="AA29" s="23"/>
      <c r="AB29" s="23"/>
      <c r="AC29" s="23"/>
      <c r="AE29" s="22"/>
      <c r="AF29" s="23"/>
      <c r="AG29" s="23"/>
      <c r="AH29" s="23"/>
      <c r="AI29" s="23"/>
      <c r="AJ29" s="23"/>
      <c r="AK29" s="23"/>
      <c r="AL29" s="23"/>
      <c r="AM29" s="23"/>
      <c r="AN29" s="23"/>
      <c r="AO29" s="23"/>
      <c r="AP29" s="23"/>
    </row>
    <row r="30" spans="2:42" x14ac:dyDescent="0.15">
      <c r="R30" s="22"/>
      <c r="S30" s="23"/>
      <c r="T30" s="23"/>
      <c r="U30" s="23"/>
      <c r="V30" s="23"/>
      <c r="W30" s="23"/>
      <c r="X30" s="23"/>
      <c r="Y30" s="23"/>
      <c r="Z30" s="23"/>
      <c r="AA30" s="23"/>
      <c r="AB30" s="23"/>
      <c r="AC30" s="23"/>
      <c r="AE30" s="22"/>
      <c r="AF30" s="23"/>
      <c r="AG30" s="23"/>
      <c r="AH30" s="23"/>
      <c r="AI30" s="23"/>
      <c r="AJ30" s="23"/>
      <c r="AK30" s="23"/>
      <c r="AL30" s="23"/>
      <c r="AM30" s="23"/>
      <c r="AN30" s="23"/>
      <c r="AO30" s="23"/>
      <c r="AP30" s="23"/>
    </row>
    <row r="31" spans="2:42" x14ac:dyDescent="0.15">
      <c r="R31" s="22"/>
      <c r="S31" s="23"/>
      <c r="T31" s="23"/>
      <c r="U31" s="23"/>
      <c r="V31" s="23"/>
      <c r="W31" s="23"/>
      <c r="X31" s="23"/>
      <c r="Y31" s="23"/>
      <c r="Z31" s="23"/>
      <c r="AA31" s="23"/>
      <c r="AB31" s="23"/>
      <c r="AC31" s="23"/>
      <c r="AE31" s="22"/>
      <c r="AF31" s="23"/>
      <c r="AG31" s="23"/>
      <c r="AH31" s="23"/>
      <c r="AI31" s="23"/>
      <c r="AJ31" s="23"/>
      <c r="AK31" s="23"/>
      <c r="AL31" s="23"/>
      <c r="AM31" s="23"/>
      <c r="AN31" s="23"/>
      <c r="AO31" s="23"/>
      <c r="AP31" s="23"/>
    </row>
    <row r="32" spans="2:42" x14ac:dyDescent="0.15">
      <c r="R32" s="22"/>
      <c r="S32" s="23"/>
      <c r="T32" s="23"/>
      <c r="U32" s="23"/>
      <c r="V32" s="23"/>
      <c r="W32" s="23"/>
      <c r="X32" s="23"/>
      <c r="Y32" s="23"/>
      <c r="Z32" s="23"/>
      <c r="AA32" s="23"/>
      <c r="AB32" s="23"/>
      <c r="AC32" s="23"/>
      <c r="AE32" s="22"/>
      <c r="AF32" s="23"/>
      <c r="AG32" s="23"/>
      <c r="AH32" s="23"/>
      <c r="AI32" s="23"/>
      <c r="AJ32" s="23"/>
      <c r="AK32" s="23"/>
      <c r="AL32" s="23"/>
      <c r="AM32" s="23"/>
      <c r="AN32" s="23"/>
      <c r="AO32" s="23"/>
      <c r="AP32" s="23"/>
    </row>
    <row r="33" spans="13:42" x14ac:dyDescent="0.15">
      <c r="R33" s="22"/>
      <c r="S33" s="23"/>
      <c r="T33" s="23"/>
      <c r="U33" s="23"/>
      <c r="V33" s="23"/>
      <c r="W33" s="23"/>
      <c r="X33" s="23"/>
      <c r="Y33" s="23"/>
      <c r="Z33" s="23"/>
      <c r="AA33" s="23"/>
      <c r="AB33" s="23"/>
      <c r="AC33" s="23"/>
      <c r="AE33" s="22"/>
      <c r="AF33" s="23"/>
      <c r="AG33" s="23"/>
      <c r="AH33" s="23"/>
      <c r="AI33" s="23"/>
      <c r="AJ33" s="23"/>
      <c r="AK33" s="23"/>
      <c r="AL33" s="23"/>
      <c r="AM33" s="23"/>
      <c r="AN33" s="23"/>
      <c r="AO33" s="23"/>
      <c r="AP33" s="23"/>
    </row>
    <row r="34" spans="13:42" x14ac:dyDescent="0.15">
      <c r="R34" s="22"/>
      <c r="S34" s="23"/>
      <c r="T34" s="23"/>
      <c r="U34" s="23"/>
      <c r="V34" s="23"/>
      <c r="W34" s="23"/>
      <c r="X34" s="23"/>
      <c r="Y34" s="23"/>
      <c r="Z34" s="23"/>
      <c r="AA34" s="23"/>
      <c r="AB34" s="23"/>
      <c r="AC34" s="23"/>
      <c r="AE34" s="22"/>
      <c r="AF34" s="23"/>
      <c r="AG34" s="23"/>
      <c r="AH34" s="23"/>
      <c r="AI34" s="23"/>
      <c r="AJ34" s="23"/>
      <c r="AK34" s="23"/>
      <c r="AL34" s="23"/>
      <c r="AM34" s="23"/>
      <c r="AN34" s="23"/>
      <c r="AO34" s="23"/>
      <c r="AP34" s="23"/>
    </row>
    <row r="35" spans="13:42" x14ac:dyDescent="0.15">
      <c r="R35" s="22"/>
      <c r="S35" s="23"/>
      <c r="T35" s="23"/>
      <c r="U35" s="23"/>
      <c r="V35" s="23"/>
      <c r="W35" s="23"/>
      <c r="X35" s="23"/>
      <c r="Y35" s="23"/>
      <c r="Z35" s="23"/>
      <c r="AA35" s="23"/>
      <c r="AB35" s="23"/>
      <c r="AC35" s="23"/>
      <c r="AE35" s="22"/>
      <c r="AF35" s="23"/>
      <c r="AG35" s="23"/>
      <c r="AH35" s="23"/>
      <c r="AI35" s="23"/>
      <c r="AJ35" s="23"/>
      <c r="AK35" s="23"/>
      <c r="AL35" s="23"/>
      <c r="AM35" s="23"/>
      <c r="AN35" s="23"/>
      <c r="AO35" s="23"/>
      <c r="AP35" s="23"/>
    </row>
    <row r="36" spans="13:42" x14ac:dyDescent="0.15">
      <c r="R36" s="22"/>
      <c r="S36" s="23"/>
      <c r="T36" s="23"/>
      <c r="U36" s="23"/>
      <c r="V36" s="23"/>
      <c r="W36" s="23"/>
      <c r="X36" s="23"/>
      <c r="Y36" s="23"/>
      <c r="Z36" s="23"/>
      <c r="AA36" s="23"/>
      <c r="AB36" s="23"/>
      <c r="AC36" s="23"/>
      <c r="AE36" s="22"/>
      <c r="AF36" s="23"/>
      <c r="AG36" s="23"/>
      <c r="AH36" s="23"/>
      <c r="AI36" s="23"/>
      <c r="AJ36" s="23"/>
      <c r="AK36" s="23"/>
      <c r="AL36" s="23"/>
      <c r="AM36" s="23"/>
      <c r="AN36" s="23"/>
      <c r="AO36" s="23"/>
      <c r="AP36" s="23"/>
    </row>
    <row r="37" spans="13:42" x14ac:dyDescent="0.15">
      <c r="R37" s="22"/>
      <c r="S37" s="23"/>
      <c r="T37" s="23"/>
      <c r="U37" s="23"/>
      <c r="V37" s="23"/>
      <c r="W37" s="23"/>
      <c r="X37" s="23"/>
      <c r="Y37" s="23"/>
      <c r="Z37" s="23"/>
      <c r="AA37" s="23"/>
      <c r="AB37" s="23"/>
      <c r="AC37" s="23"/>
      <c r="AE37" s="22"/>
      <c r="AF37" s="23"/>
      <c r="AG37" s="23"/>
      <c r="AH37" s="23"/>
      <c r="AI37" s="23"/>
      <c r="AJ37" s="23"/>
      <c r="AK37" s="23"/>
      <c r="AL37" s="23"/>
      <c r="AM37" s="23"/>
      <c r="AN37" s="23"/>
      <c r="AO37" s="23"/>
      <c r="AP37" s="23"/>
    </row>
    <row r="38" spans="13:42" x14ac:dyDescent="0.15">
      <c r="R38" s="22"/>
      <c r="S38" s="23"/>
      <c r="T38" s="23"/>
      <c r="U38" s="23"/>
      <c r="V38" s="23"/>
      <c r="W38" s="23"/>
      <c r="X38" s="23"/>
      <c r="Y38" s="23"/>
      <c r="Z38" s="23"/>
      <c r="AA38" s="23"/>
      <c r="AB38" s="23"/>
      <c r="AC38" s="23"/>
      <c r="AE38" s="22"/>
      <c r="AF38" s="23"/>
      <c r="AG38" s="23"/>
      <c r="AH38" s="23"/>
      <c r="AI38" s="23"/>
      <c r="AJ38" s="23"/>
      <c r="AK38" s="23"/>
      <c r="AL38" s="23"/>
      <c r="AM38" s="23"/>
      <c r="AN38" s="23"/>
      <c r="AO38" s="23"/>
      <c r="AP38" s="23"/>
    </row>
    <row r="39" spans="13:42" x14ac:dyDescent="0.15">
      <c r="R39" s="22"/>
      <c r="S39" s="23"/>
      <c r="T39" s="23"/>
      <c r="U39" s="23"/>
      <c r="V39" s="23"/>
      <c r="W39" s="23"/>
      <c r="X39" s="23"/>
      <c r="Y39" s="23"/>
      <c r="Z39" s="23"/>
      <c r="AA39" s="23"/>
      <c r="AB39" s="23"/>
      <c r="AC39" s="23"/>
      <c r="AE39" s="22"/>
      <c r="AF39" s="23"/>
      <c r="AG39" s="23"/>
      <c r="AH39" s="23"/>
      <c r="AI39" s="23"/>
      <c r="AJ39" s="23"/>
      <c r="AK39" s="23"/>
      <c r="AL39" s="23"/>
      <c r="AM39" s="23"/>
      <c r="AN39" s="23"/>
      <c r="AO39" s="23"/>
      <c r="AP39" s="23"/>
    </row>
    <row r="40" spans="13:42" x14ac:dyDescent="0.15">
      <c r="R40" s="22"/>
      <c r="S40" s="23"/>
      <c r="T40" s="23"/>
      <c r="U40" s="23"/>
      <c r="V40" s="23"/>
      <c r="W40" s="23"/>
      <c r="X40" s="23"/>
      <c r="Y40" s="23"/>
      <c r="Z40" s="23"/>
      <c r="AA40" s="23"/>
      <c r="AB40" s="23"/>
      <c r="AC40" s="23"/>
      <c r="AE40" s="22"/>
      <c r="AF40" s="23"/>
      <c r="AG40" s="23"/>
      <c r="AH40" s="23"/>
      <c r="AI40" s="23"/>
      <c r="AJ40" s="23"/>
      <c r="AK40" s="23"/>
      <c r="AL40" s="23"/>
      <c r="AM40" s="23"/>
      <c r="AN40" s="23"/>
      <c r="AO40" s="23"/>
      <c r="AP40" s="23"/>
    </row>
    <row r="41" spans="13:42" x14ac:dyDescent="0.15">
      <c r="R41" s="22"/>
      <c r="S41" s="23"/>
      <c r="T41" s="23"/>
      <c r="U41" s="23"/>
      <c r="V41" s="23"/>
      <c r="W41" s="23"/>
      <c r="X41" s="23"/>
      <c r="Y41" s="23"/>
      <c r="Z41" s="23"/>
      <c r="AA41" s="23"/>
      <c r="AB41" s="23"/>
      <c r="AC41" s="23"/>
      <c r="AE41" s="22"/>
      <c r="AF41" s="23"/>
      <c r="AG41" s="23"/>
      <c r="AH41" s="23"/>
      <c r="AI41" s="23"/>
      <c r="AJ41" s="23"/>
      <c r="AK41" s="23"/>
      <c r="AL41" s="23"/>
      <c r="AM41" s="23"/>
      <c r="AN41" s="23"/>
      <c r="AO41" s="23"/>
      <c r="AP41" s="23"/>
    </row>
    <row r="42" spans="13:42" x14ac:dyDescent="0.15">
      <c r="R42" s="22"/>
      <c r="S42" s="23"/>
      <c r="T42" s="23"/>
      <c r="U42" s="23"/>
      <c r="V42" s="23"/>
      <c r="W42" s="23"/>
      <c r="X42" s="23"/>
      <c r="Y42" s="23"/>
      <c r="Z42" s="23"/>
      <c r="AA42" s="23"/>
      <c r="AB42" s="23"/>
      <c r="AC42" s="23"/>
      <c r="AE42" s="22"/>
      <c r="AF42" s="23"/>
      <c r="AG42" s="23"/>
      <c r="AH42" s="23"/>
      <c r="AI42" s="23"/>
      <c r="AJ42" s="23"/>
      <c r="AK42" s="23"/>
      <c r="AL42" s="23"/>
      <c r="AM42" s="23"/>
      <c r="AN42" s="23"/>
      <c r="AO42" s="23"/>
      <c r="AP42" s="23"/>
    </row>
    <row r="43" spans="13:42" x14ac:dyDescent="0.15">
      <c r="R43" s="22"/>
      <c r="S43" s="23"/>
      <c r="T43" s="23"/>
      <c r="U43" s="23"/>
      <c r="V43" s="23"/>
      <c r="W43" s="23"/>
      <c r="X43" s="23"/>
      <c r="Y43" s="23"/>
      <c r="Z43" s="23"/>
      <c r="AA43" s="23"/>
      <c r="AB43" s="23"/>
      <c r="AC43" s="23"/>
      <c r="AE43" s="22"/>
      <c r="AF43" s="23"/>
      <c r="AG43" s="23"/>
      <c r="AH43" s="23"/>
      <c r="AI43" s="23"/>
      <c r="AJ43" s="23"/>
      <c r="AK43" s="23"/>
      <c r="AL43" s="23"/>
      <c r="AM43" s="23"/>
      <c r="AN43" s="23"/>
      <c r="AO43" s="23"/>
      <c r="AP43" s="23"/>
    </row>
    <row r="44" spans="13:42" x14ac:dyDescent="0.15">
      <c r="M44" s="15" t="s">
        <v>320</v>
      </c>
      <c r="R44" s="22"/>
      <c r="S44" s="23"/>
      <c r="T44" s="23"/>
      <c r="U44" s="23"/>
      <c r="V44" s="23"/>
      <c r="W44" s="23"/>
      <c r="X44" s="23"/>
      <c r="Y44" s="23"/>
      <c r="Z44" s="23"/>
      <c r="AA44" s="23"/>
      <c r="AB44" s="23"/>
      <c r="AC44" s="23"/>
      <c r="AE44" s="22"/>
      <c r="AF44" s="23"/>
      <c r="AG44" s="23"/>
      <c r="AH44" s="23"/>
      <c r="AI44" s="23"/>
      <c r="AJ44" s="23"/>
      <c r="AK44" s="23"/>
      <c r="AL44" s="23"/>
      <c r="AM44" s="23"/>
      <c r="AN44" s="23"/>
      <c r="AO44" s="23"/>
      <c r="AP44" s="23"/>
    </row>
    <row r="45" spans="13:42" x14ac:dyDescent="0.15">
      <c r="R45" s="22"/>
      <c r="S45" s="23"/>
      <c r="T45" s="23"/>
      <c r="U45" s="23"/>
      <c r="V45" s="23"/>
      <c r="W45" s="23"/>
      <c r="X45" s="23"/>
      <c r="Y45" s="23"/>
      <c r="Z45" s="23"/>
      <c r="AA45" s="23"/>
      <c r="AB45" s="23"/>
      <c r="AC45" s="23"/>
      <c r="AE45" s="22"/>
      <c r="AF45" s="23"/>
      <c r="AG45" s="23"/>
      <c r="AH45" s="23"/>
      <c r="AI45" s="23"/>
      <c r="AJ45" s="23"/>
      <c r="AK45" s="23"/>
      <c r="AL45" s="23"/>
      <c r="AM45" s="23"/>
      <c r="AN45" s="23"/>
      <c r="AO45" s="23"/>
      <c r="AP45" s="23"/>
    </row>
    <row r="46" spans="13:42" x14ac:dyDescent="0.15">
      <c r="R46" s="22"/>
      <c r="S46" s="23"/>
      <c r="T46" s="23"/>
      <c r="U46" s="23"/>
      <c r="V46" s="23"/>
      <c r="W46" s="23"/>
      <c r="X46" s="23"/>
      <c r="Y46" s="23"/>
      <c r="Z46" s="23"/>
      <c r="AA46" s="23"/>
      <c r="AB46" s="23"/>
      <c r="AC46" s="23"/>
      <c r="AE46" s="22"/>
      <c r="AF46" s="23"/>
      <c r="AG46" s="23"/>
      <c r="AH46" s="23"/>
      <c r="AI46" s="23"/>
      <c r="AJ46" s="23"/>
      <c r="AK46" s="23"/>
      <c r="AL46" s="23"/>
      <c r="AM46" s="23"/>
      <c r="AN46" s="23"/>
      <c r="AO46" s="23"/>
      <c r="AP46" s="23"/>
    </row>
    <row r="47" spans="13:42" x14ac:dyDescent="0.15">
      <c r="R47" s="22"/>
      <c r="S47" s="23"/>
      <c r="T47" s="23"/>
      <c r="U47" s="23"/>
      <c r="V47" s="23"/>
      <c r="W47" s="23"/>
      <c r="X47" s="23"/>
      <c r="Y47" s="23"/>
      <c r="Z47" s="23"/>
      <c r="AA47" s="23"/>
      <c r="AB47" s="23"/>
      <c r="AC47" s="23"/>
      <c r="AE47" s="22"/>
      <c r="AF47" s="23"/>
      <c r="AG47" s="23"/>
      <c r="AH47" s="23"/>
      <c r="AI47" s="23"/>
      <c r="AJ47" s="23"/>
      <c r="AK47" s="23"/>
      <c r="AL47" s="23"/>
      <c r="AM47" s="23"/>
      <c r="AN47" s="23"/>
      <c r="AO47" s="23"/>
      <c r="AP47" s="23"/>
    </row>
    <row r="48" spans="13:42" x14ac:dyDescent="0.15">
      <c r="R48" s="22"/>
      <c r="S48" s="23"/>
      <c r="T48" s="23"/>
      <c r="U48" s="23"/>
      <c r="V48" s="23"/>
      <c r="W48" s="23"/>
      <c r="X48" s="23"/>
      <c r="Y48" s="23"/>
      <c r="Z48" s="23"/>
      <c r="AA48" s="23"/>
      <c r="AB48" s="23"/>
      <c r="AC48" s="23"/>
      <c r="AE48" s="22"/>
      <c r="AF48" s="23"/>
      <c r="AG48" s="23"/>
      <c r="AH48" s="23"/>
      <c r="AI48" s="23"/>
      <c r="AJ48" s="23"/>
      <c r="AK48" s="23"/>
      <c r="AL48" s="23"/>
      <c r="AM48" s="23"/>
      <c r="AN48" s="23"/>
      <c r="AO48" s="23"/>
      <c r="AP48" s="23"/>
    </row>
    <row r="49" spans="2:42" x14ac:dyDescent="0.15">
      <c r="R49" s="22"/>
      <c r="S49" s="23"/>
      <c r="T49" s="23"/>
      <c r="U49" s="23"/>
      <c r="V49" s="23"/>
      <c r="W49" s="23"/>
      <c r="X49" s="23"/>
      <c r="Y49" s="23"/>
      <c r="Z49" s="23"/>
      <c r="AA49" s="23"/>
      <c r="AB49" s="23"/>
      <c r="AC49" s="23"/>
      <c r="AE49" s="22"/>
      <c r="AF49" s="23"/>
      <c r="AG49" s="23"/>
      <c r="AH49" s="23"/>
      <c r="AI49" s="23"/>
      <c r="AJ49" s="23"/>
      <c r="AK49" s="23"/>
      <c r="AL49" s="23"/>
      <c r="AM49" s="23"/>
      <c r="AN49" s="23"/>
      <c r="AO49" s="23"/>
      <c r="AP49" s="23"/>
    </row>
    <row r="50" spans="2:42" x14ac:dyDescent="0.15">
      <c r="R50" s="22"/>
      <c r="S50" s="23"/>
      <c r="T50" s="23"/>
      <c r="U50" s="23"/>
      <c r="V50" s="23"/>
      <c r="W50" s="23"/>
      <c r="X50" s="23"/>
      <c r="Y50" s="23"/>
      <c r="Z50" s="23"/>
      <c r="AA50" s="23"/>
      <c r="AB50" s="23"/>
      <c r="AC50" s="23"/>
      <c r="AE50" s="22"/>
      <c r="AF50" s="23"/>
      <c r="AG50" s="23"/>
      <c r="AH50" s="23"/>
      <c r="AI50" s="23"/>
      <c r="AJ50" s="23"/>
      <c r="AK50" s="23"/>
      <c r="AL50" s="23"/>
      <c r="AM50" s="23"/>
      <c r="AN50" s="23"/>
      <c r="AO50" s="23"/>
      <c r="AP50" s="23"/>
    </row>
    <row r="51" spans="2:42" x14ac:dyDescent="0.15">
      <c r="R51" s="22"/>
      <c r="S51" s="23"/>
      <c r="T51" s="23"/>
      <c r="U51" s="23"/>
      <c r="V51" s="23"/>
      <c r="W51" s="23"/>
      <c r="X51" s="23"/>
      <c r="Y51" s="23"/>
      <c r="Z51" s="23"/>
      <c r="AA51" s="23"/>
      <c r="AB51" s="23"/>
      <c r="AC51" s="23"/>
      <c r="AE51" s="22"/>
      <c r="AF51" s="23"/>
      <c r="AG51" s="23"/>
      <c r="AH51" s="23"/>
      <c r="AI51" s="23"/>
      <c r="AJ51" s="23"/>
      <c r="AK51" s="23"/>
      <c r="AL51" s="23"/>
      <c r="AM51" s="23"/>
      <c r="AN51" s="23"/>
      <c r="AO51" s="23"/>
      <c r="AP51" s="23"/>
    </row>
    <row r="52" spans="2:42" x14ac:dyDescent="0.15">
      <c r="R52" s="22"/>
      <c r="S52" s="23"/>
      <c r="T52" s="23"/>
      <c r="U52" s="23"/>
      <c r="V52" s="23"/>
      <c r="W52" s="23"/>
      <c r="X52" s="23"/>
      <c r="Y52" s="23"/>
      <c r="Z52" s="23"/>
      <c r="AA52" s="23"/>
      <c r="AB52" s="23"/>
      <c r="AC52" s="23"/>
      <c r="AE52" s="22"/>
      <c r="AF52" s="23"/>
      <c r="AG52" s="23"/>
      <c r="AH52" s="23"/>
      <c r="AI52" s="23"/>
      <c r="AJ52" s="23"/>
      <c r="AK52" s="23"/>
      <c r="AL52" s="23"/>
      <c r="AM52" s="23"/>
      <c r="AN52" s="23"/>
      <c r="AO52" s="23"/>
      <c r="AP52" s="23"/>
    </row>
    <row r="53" spans="2:42" x14ac:dyDescent="0.15">
      <c r="R53" s="22"/>
      <c r="S53" s="23"/>
      <c r="T53" s="23"/>
      <c r="U53" s="23"/>
      <c r="V53" s="23"/>
      <c r="W53" s="23"/>
      <c r="X53" s="23"/>
      <c r="Y53" s="23"/>
      <c r="Z53" s="23"/>
      <c r="AA53" s="23"/>
      <c r="AB53" s="23"/>
      <c r="AC53" s="23"/>
      <c r="AE53" s="22"/>
      <c r="AF53" s="23"/>
      <c r="AG53" s="23"/>
      <c r="AH53" s="23"/>
      <c r="AI53" s="23"/>
      <c r="AJ53" s="23"/>
      <c r="AK53" s="23"/>
      <c r="AL53" s="23"/>
      <c r="AM53" s="23"/>
      <c r="AN53" s="23"/>
      <c r="AO53" s="23"/>
      <c r="AP53" s="23"/>
    </row>
    <row r="54" spans="2:42" x14ac:dyDescent="0.15">
      <c r="R54" s="22"/>
      <c r="S54" s="23"/>
      <c r="T54" s="23"/>
      <c r="U54" s="23"/>
      <c r="V54" s="23"/>
      <c r="W54" s="23"/>
      <c r="X54" s="23"/>
      <c r="Y54" s="23"/>
      <c r="Z54" s="23"/>
      <c r="AA54" s="23"/>
      <c r="AB54" s="23"/>
      <c r="AC54" s="23"/>
      <c r="AE54" s="22"/>
      <c r="AF54" s="23"/>
      <c r="AG54" s="23"/>
      <c r="AH54" s="23"/>
      <c r="AI54" s="23"/>
      <c r="AJ54" s="23"/>
      <c r="AK54" s="23"/>
      <c r="AL54" s="23"/>
      <c r="AM54" s="23"/>
      <c r="AN54" s="23"/>
      <c r="AO54" s="23"/>
      <c r="AP54" s="23"/>
    </row>
    <row r="55" spans="2:42" x14ac:dyDescent="0.15">
      <c r="R55" s="22"/>
      <c r="S55" s="23"/>
      <c r="T55" s="23"/>
      <c r="U55" s="23"/>
      <c r="V55" s="23"/>
      <c r="W55" s="23"/>
      <c r="X55" s="23"/>
      <c r="Y55" s="23"/>
      <c r="Z55" s="23"/>
      <c r="AA55" s="23"/>
      <c r="AB55" s="23"/>
      <c r="AC55" s="23"/>
      <c r="AE55" s="22"/>
      <c r="AF55" s="23"/>
      <c r="AG55" s="23"/>
      <c r="AH55" s="23"/>
      <c r="AI55" s="23"/>
      <c r="AJ55" s="23"/>
      <c r="AK55" s="23"/>
      <c r="AL55" s="23"/>
      <c r="AM55" s="23"/>
      <c r="AN55" s="23"/>
      <c r="AO55" s="23"/>
      <c r="AP55" s="23"/>
    </row>
    <row r="56" spans="2:42" x14ac:dyDescent="0.15">
      <c r="R56" s="22"/>
      <c r="S56" s="23"/>
      <c r="T56" s="23"/>
      <c r="U56" s="23"/>
      <c r="V56" s="23"/>
      <c r="W56" s="23"/>
      <c r="X56" s="23"/>
      <c r="Y56" s="23"/>
      <c r="Z56" s="23"/>
      <c r="AA56" s="23"/>
      <c r="AB56" s="23"/>
      <c r="AC56" s="23"/>
      <c r="AE56" s="22"/>
      <c r="AF56" s="23"/>
      <c r="AG56" s="23"/>
      <c r="AH56" s="23"/>
      <c r="AI56" s="23"/>
      <c r="AJ56" s="23"/>
      <c r="AK56" s="23"/>
      <c r="AL56" s="23"/>
      <c r="AM56" s="23"/>
      <c r="AN56" s="23"/>
      <c r="AO56" s="23"/>
      <c r="AP56" s="23"/>
    </row>
    <row r="57" spans="2:42" x14ac:dyDescent="0.15">
      <c r="R57" s="22"/>
      <c r="S57" s="23"/>
      <c r="T57" s="23"/>
      <c r="U57" s="23"/>
      <c r="V57" s="23"/>
      <c r="W57" s="23"/>
      <c r="X57" s="23"/>
      <c r="Y57" s="23"/>
      <c r="Z57" s="23"/>
      <c r="AA57" s="23"/>
      <c r="AB57" s="23"/>
      <c r="AC57" s="23"/>
      <c r="AE57" s="22"/>
      <c r="AF57" s="23"/>
      <c r="AG57" s="23"/>
      <c r="AH57" s="23"/>
      <c r="AI57" s="23"/>
      <c r="AJ57" s="23"/>
      <c r="AK57" s="23"/>
      <c r="AL57" s="23"/>
      <c r="AM57" s="23"/>
      <c r="AN57" s="23"/>
      <c r="AO57" s="23"/>
      <c r="AP57" s="23"/>
    </row>
    <row r="58" spans="2:42" x14ac:dyDescent="0.15">
      <c r="R58" s="22"/>
      <c r="S58" s="23"/>
      <c r="T58" s="23"/>
      <c r="U58" s="23"/>
      <c r="V58" s="23"/>
      <c r="W58" s="23"/>
      <c r="X58" s="23"/>
      <c r="Y58" s="23"/>
      <c r="Z58" s="23"/>
      <c r="AA58" s="23"/>
      <c r="AB58" s="23"/>
      <c r="AC58" s="23"/>
      <c r="AE58" s="22"/>
      <c r="AF58" s="23"/>
      <c r="AG58" s="23"/>
      <c r="AH58" s="23"/>
      <c r="AI58" s="23"/>
      <c r="AJ58" s="23"/>
      <c r="AK58" s="23"/>
      <c r="AL58" s="23"/>
      <c r="AM58" s="23"/>
      <c r="AN58" s="23"/>
      <c r="AO58" s="23"/>
      <c r="AP58" s="23"/>
    </row>
    <row r="59" spans="2:42" ht="23" x14ac:dyDescent="0.25">
      <c r="B59" s="17" t="s">
        <v>321</v>
      </c>
      <c r="C59" s="24"/>
      <c r="R59" s="22"/>
      <c r="S59" s="23"/>
      <c r="T59" s="23"/>
      <c r="U59" s="23"/>
      <c r="V59" s="23"/>
      <c r="W59" s="23"/>
      <c r="X59" s="23"/>
      <c r="Y59" s="23"/>
      <c r="Z59" s="23"/>
      <c r="AA59" s="23"/>
      <c r="AB59" s="23"/>
      <c r="AC59" s="23"/>
      <c r="AE59" s="22"/>
      <c r="AF59" s="23"/>
      <c r="AG59" s="23"/>
      <c r="AH59" s="23"/>
      <c r="AI59" s="23"/>
      <c r="AJ59" s="23"/>
      <c r="AK59" s="23"/>
      <c r="AL59" s="23"/>
      <c r="AM59" s="23"/>
      <c r="AN59" s="23"/>
      <c r="AO59" s="23"/>
      <c r="AP59" s="23"/>
    </row>
    <row r="60" spans="2:42" x14ac:dyDescent="0.15">
      <c r="B60" s="15" t="s">
        <v>322</v>
      </c>
      <c r="R60" s="15"/>
      <c r="AA60" s="23"/>
      <c r="AB60" s="23"/>
      <c r="AC60" s="23"/>
      <c r="AE60" s="22"/>
      <c r="AF60" s="23"/>
      <c r="AG60" s="23"/>
      <c r="AH60" s="23"/>
      <c r="AI60" s="23"/>
      <c r="AJ60" s="23"/>
      <c r="AK60" s="23"/>
      <c r="AL60" s="23"/>
      <c r="AM60" s="23"/>
      <c r="AN60" s="23"/>
      <c r="AO60" s="23"/>
      <c r="AP60" s="23"/>
    </row>
    <row r="61" spans="2:42" s="33" customFormat="1" x14ac:dyDescent="0.15">
      <c r="B61" s="20"/>
      <c r="C61" s="20">
        <v>2010</v>
      </c>
      <c r="D61" s="20"/>
      <c r="E61" s="20">
        <v>2019</v>
      </c>
      <c r="F61" s="20">
        <v>2020</v>
      </c>
      <c r="G61" s="20">
        <v>2021</v>
      </c>
      <c r="H61" s="20"/>
      <c r="I61" s="29"/>
      <c r="J61" s="30"/>
      <c r="K61" s="30">
        <v>2010</v>
      </c>
      <c r="L61" s="30"/>
      <c r="M61" s="30">
        <v>2019</v>
      </c>
      <c r="N61" s="30">
        <v>2020</v>
      </c>
      <c r="O61" s="30">
        <v>2021</v>
      </c>
      <c r="P61" s="30"/>
      <c r="Q61" s="31"/>
      <c r="R61" s="32"/>
      <c r="S61" s="32"/>
      <c r="T61" s="32"/>
      <c r="U61" s="32"/>
      <c r="V61" s="32"/>
      <c r="W61" s="32"/>
      <c r="X61" s="32"/>
      <c r="Y61" s="32"/>
      <c r="Z61" s="32"/>
      <c r="AA61" s="32"/>
      <c r="AB61" s="32"/>
      <c r="AD61" s="20"/>
    </row>
    <row r="62" spans="2:42" s="33" customFormat="1" x14ac:dyDescent="0.15">
      <c r="B62" s="20" t="s">
        <v>312</v>
      </c>
      <c r="C62" s="34">
        <v>1.7966769000000002</v>
      </c>
      <c r="D62" s="34"/>
      <c r="E62" s="34">
        <v>2.3405933399999999</v>
      </c>
      <c r="F62" s="34">
        <v>2.0747821499999999</v>
      </c>
      <c r="G62" s="34">
        <v>2.1903207900000004</v>
      </c>
      <c r="H62" s="63">
        <f>G62/$G$66</f>
        <v>0.54497684447637851</v>
      </c>
      <c r="J62" s="30" t="s">
        <v>323</v>
      </c>
      <c r="K62" s="36">
        <v>1.1173854300000001</v>
      </c>
      <c r="L62" s="64"/>
      <c r="M62" s="36">
        <v>1.5928554400000001</v>
      </c>
      <c r="N62" s="36">
        <v>1.44664686</v>
      </c>
      <c r="O62" s="36">
        <v>1.56187601</v>
      </c>
      <c r="P62" s="61">
        <f>O62/$O$69</f>
        <v>0.38838797892816501</v>
      </c>
      <c r="Q62" s="31"/>
      <c r="R62" s="32"/>
      <c r="S62" s="32"/>
      <c r="T62" s="32"/>
      <c r="U62" s="32"/>
      <c r="V62" s="32"/>
      <c r="W62" s="32"/>
      <c r="X62" s="32"/>
      <c r="Y62" s="32"/>
      <c r="Z62" s="32"/>
      <c r="AA62" s="32"/>
      <c r="AB62" s="32"/>
      <c r="AD62" s="20"/>
    </row>
    <row r="63" spans="2:42" s="33" customFormat="1" x14ac:dyDescent="0.15">
      <c r="B63" s="20" t="s">
        <v>314</v>
      </c>
      <c r="C63" s="34">
        <v>0.68885768000000003</v>
      </c>
      <c r="D63" s="34"/>
      <c r="E63" s="34">
        <v>1.4553509600000003</v>
      </c>
      <c r="F63" s="34">
        <v>1.5068636800000001</v>
      </c>
      <c r="G63" s="34">
        <v>1.4800744000000001</v>
      </c>
      <c r="H63" s="63">
        <f>G63/$G$66</f>
        <v>0.36825942564434555</v>
      </c>
      <c r="J63" s="30" t="s">
        <v>324</v>
      </c>
      <c r="K63" s="36">
        <v>0.63888386000000008</v>
      </c>
      <c r="L63" s="64"/>
      <c r="M63" s="36">
        <v>1.0288760800000001</v>
      </c>
      <c r="N63" s="36">
        <v>0.93900285000000006</v>
      </c>
      <c r="O63" s="36">
        <v>0.91435229000000007</v>
      </c>
      <c r="P63" s="61">
        <f>O63/$O$69</f>
        <v>0.2273698012311742</v>
      </c>
      <c r="Q63" s="31"/>
      <c r="R63" s="32"/>
      <c r="S63" s="32"/>
      <c r="T63" s="32"/>
      <c r="U63" s="32"/>
      <c r="V63" s="32"/>
      <c r="W63" s="32"/>
      <c r="X63" s="32"/>
      <c r="Y63" s="32"/>
      <c r="Z63" s="32"/>
      <c r="AA63" s="32"/>
      <c r="AB63" s="32"/>
      <c r="AD63" s="20"/>
    </row>
    <row r="64" spans="2:42" s="33" customFormat="1" x14ac:dyDescent="0.15">
      <c r="B64" s="20" t="s">
        <v>316</v>
      </c>
      <c r="C64" s="34">
        <v>1.6856E-3</v>
      </c>
      <c r="D64" s="34"/>
      <c r="E64" s="34">
        <v>0.20554</v>
      </c>
      <c r="F64" s="34">
        <v>0.24716399999999999</v>
      </c>
      <c r="G64" s="34">
        <v>0.34871279999999999</v>
      </c>
      <c r="H64" s="63">
        <f>G64/$G$66</f>
        <v>8.6763729879276011E-2</v>
      </c>
      <c r="J64" s="30" t="s">
        <v>93</v>
      </c>
      <c r="K64" s="36">
        <v>0.57090509</v>
      </c>
      <c r="L64" s="64"/>
      <c r="M64" s="36">
        <v>0.78984454000000004</v>
      </c>
      <c r="N64" s="36">
        <v>0.78210042999999996</v>
      </c>
      <c r="O64" s="36">
        <v>0.85240263000000005</v>
      </c>
      <c r="P64" s="61">
        <f>O64/$O$69</f>
        <v>0.21196492716393822</v>
      </c>
      <c r="Q64" s="31"/>
      <c r="R64" s="32"/>
      <c r="S64" s="32"/>
      <c r="T64" s="32"/>
      <c r="U64" s="32"/>
      <c r="V64" s="32"/>
      <c r="W64" s="32"/>
      <c r="X64" s="32"/>
      <c r="Y64" s="32"/>
      <c r="Z64" s="32"/>
      <c r="AA64" s="32"/>
      <c r="AB64" s="32"/>
      <c r="AD64" s="20"/>
    </row>
    <row r="65" spans="2:42" s="33" customFormat="1" x14ac:dyDescent="0.15">
      <c r="B65" s="20" t="s">
        <v>317</v>
      </c>
      <c r="C65" s="34">
        <v>0</v>
      </c>
      <c r="D65" s="34"/>
      <c r="E65" s="34">
        <v>6.5359999999999995E-4</v>
      </c>
      <c r="F65" s="34">
        <v>1.8919999999999998E-3</v>
      </c>
      <c r="G65" s="34">
        <v>3.6463999999999997E-3</v>
      </c>
      <c r="H65" s="63">
        <f>G65/$G$66</f>
        <v>9.0726599262141235E-4</v>
      </c>
      <c r="J65" s="30" t="s">
        <v>325</v>
      </c>
      <c r="K65" s="36">
        <v>8.6747250000000012E-2</v>
      </c>
      <c r="L65" s="64"/>
      <c r="M65" s="36">
        <v>0.45482506</v>
      </c>
      <c r="N65" s="36">
        <v>0.51626323000000007</v>
      </c>
      <c r="O65" s="36">
        <v>0.57057041000000008</v>
      </c>
      <c r="P65" s="61">
        <f>O65/$O$69</f>
        <v>0.14188238180066196</v>
      </c>
      <c r="Q65" s="31"/>
      <c r="R65" s="32"/>
      <c r="S65" s="32"/>
      <c r="T65" s="32"/>
      <c r="U65" s="32"/>
      <c r="V65" s="32"/>
      <c r="W65" s="32"/>
      <c r="X65" s="32"/>
      <c r="Y65" s="32"/>
      <c r="Z65" s="32"/>
      <c r="AA65" s="32"/>
      <c r="AB65" s="32"/>
      <c r="AD65" s="20"/>
    </row>
    <row r="66" spans="2:42" s="33" customFormat="1" x14ac:dyDescent="0.15">
      <c r="B66" s="20" t="s">
        <v>116</v>
      </c>
      <c r="C66" s="35">
        <v>2.4872201800000004</v>
      </c>
      <c r="D66" s="35"/>
      <c r="E66" s="35">
        <v>4.0014843000000004</v>
      </c>
      <c r="F66" s="35">
        <v>3.82880983</v>
      </c>
      <c r="G66" s="35">
        <v>4.0191079900000002</v>
      </c>
      <c r="H66" s="62"/>
      <c r="J66" s="30" t="s">
        <v>208</v>
      </c>
      <c r="K66" s="36">
        <v>7.4028789999999997E-2</v>
      </c>
      <c r="L66" s="64"/>
      <c r="M66" s="36">
        <v>0.12620767999999999</v>
      </c>
      <c r="N66" s="36">
        <v>0.13900177</v>
      </c>
      <c r="O66" s="36">
        <v>0.11366556</v>
      </c>
      <c r="P66" s="61">
        <f>O66/$O$69</f>
        <v>2.8264943465094949E-2</v>
      </c>
      <c r="Q66" s="31"/>
      <c r="R66" s="32"/>
      <c r="S66" s="32"/>
      <c r="T66" s="32"/>
      <c r="U66" s="32"/>
      <c r="V66" s="32"/>
      <c r="W66" s="32"/>
      <c r="X66" s="32"/>
      <c r="Y66" s="32"/>
      <c r="Z66" s="32"/>
      <c r="AA66" s="32"/>
      <c r="AB66" s="32"/>
      <c r="AD66" s="20"/>
    </row>
    <row r="67" spans="2:42" s="33" customFormat="1" x14ac:dyDescent="0.15">
      <c r="B67" s="20"/>
      <c r="C67" s="20"/>
      <c r="D67" s="20"/>
      <c r="E67" s="20"/>
      <c r="F67" s="20"/>
      <c r="G67" s="20"/>
      <c r="H67" s="20"/>
      <c r="J67" s="30" t="s">
        <v>91</v>
      </c>
      <c r="K67" s="36">
        <v>0</v>
      </c>
      <c r="L67" s="36"/>
      <c r="M67" s="36">
        <v>5.2031200000000003E-3</v>
      </c>
      <c r="N67" s="36">
        <v>4.9691500000000012E-3</v>
      </c>
      <c r="O67" s="36">
        <v>5.5334E-3</v>
      </c>
      <c r="P67" s="60"/>
      <c r="Q67" s="31"/>
      <c r="R67" s="32"/>
      <c r="S67" s="32"/>
      <c r="T67" s="32"/>
      <c r="U67" s="32"/>
      <c r="V67" s="32"/>
      <c r="W67" s="32"/>
      <c r="X67" s="32"/>
      <c r="Y67" s="32"/>
      <c r="Z67" s="32"/>
      <c r="AA67" s="32"/>
      <c r="AB67" s="32"/>
      <c r="AD67" s="20"/>
    </row>
    <row r="68" spans="2:42" s="33" customFormat="1" x14ac:dyDescent="0.15">
      <c r="B68" s="20"/>
      <c r="C68" s="32"/>
      <c r="D68" s="32"/>
      <c r="E68" s="32"/>
      <c r="F68" s="32"/>
      <c r="G68" s="32"/>
      <c r="H68" s="32"/>
      <c r="J68" s="30" t="s">
        <v>326</v>
      </c>
      <c r="K68" s="36">
        <v>0</v>
      </c>
      <c r="L68" s="36"/>
      <c r="M68" s="36">
        <v>1.89924E-3</v>
      </c>
      <c r="N68" s="36">
        <v>1.89924E-3</v>
      </c>
      <c r="O68" s="36">
        <v>3.0321200000000006E-3</v>
      </c>
      <c r="P68" s="60"/>
      <c r="Q68" s="31"/>
      <c r="R68" s="32"/>
      <c r="S68" s="32"/>
      <c r="T68" s="32"/>
      <c r="U68" s="32"/>
      <c r="V68" s="32"/>
      <c r="W68" s="32"/>
      <c r="X68" s="32"/>
      <c r="Y68" s="32"/>
      <c r="Z68" s="32"/>
      <c r="AA68" s="32"/>
      <c r="AB68" s="32"/>
      <c r="AD68" s="20"/>
    </row>
    <row r="69" spans="2:42" s="33" customFormat="1" x14ac:dyDescent="0.15">
      <c r="B69" s="20"/>
      <c r="C69" s="32"/>
      <c r="D69" s="32"/>
      <c r="E69" s="32"/>
      <c r="F69" s="32"/>
      <c r="G69" s="32"/>
      <c r="H69" s="32"/>
      <c r="J69" s="30" t="s">
        <v>116</v>
      </c>
      <c r="K69" s="37">
        <v>2.4879504200000002</v>
      </c>
      <c r="L69" s="37"/>
      <c r="M69" s="37">
        <v>3.9997111599999999</v>
      </c>
      <c r="N69" s="37">
        <v>3.82988353</v>
      </c>
      <c r="O69" s="37">
        <v>4.0214324200000009</v>
      </c>
      <c r="P69" s="30"/>
      <c r="Q69" s="31"/>
      <c r="R69" s="32"/>
      <c r="S69" s="32"/>
      <c r="T69" s="32"/>
      <c r="U69" s="32"/>
      <c r="V69" s="32"/>
      <c r="W69" s="32"/>
      <c r="X69" s="32"/>
      <c r="Y69" s="32"/>
      <c r="Z69" s="32"/>
      <c r="AA69" s="32"/>
      <c r="AB69" s="32"/>
      <c r="AD69" s="20"/>
    </row>
    <row r="70" spans="2:42" s="19" customFormat="1" x14ac:dyDescent="0.15">
      <c r="B70" s="18"/>
      <c r="C70" s="27"/>
      <c r="D70" s="27"/>
      <c r="E70" s="27"/>
      <c r="F70" s="27"/>
      <c r="G70" s="27"/>
      <c r="H70" s="27"/>
      <c r="J70" s="25"/>
      <c r="K70" s="25"/>
      <c r="L70" s="25"/>
      <c r="M70" s="25"/>
      <c r="N70" s="25"/>
      <c r="O70" s="25"/>
      <c r="P70" s="25"/>
      <c r="Q70" s="25"/>
      <c r="R70" s="25"/>
      <c r="S70" s="25"/>
      <c r="T70" s="25"/>
      <c r="U70" s="25"/>
      <c r="V70" s="25"/>
      <c r="W70" s="25"/>
      <c r="X70" s="26"/>
      <c r="Y70" s="27"/>
      <c r="Z70" s="27"/>
      <c r="AA70" s="27"/>
      <c r="AB70" s="27"/>
      <c r="AC70" s="27"/>
      <c r="AD70" s="27"/>
      <c r="AE70" s="27"/>
      <c r="AF70" s="27"/>
      <c r="AG70" s="27"/>
      <c r="AH70" s="27"/>
      <c r="AI70" s="27"/>
      <c r="AK70" s="18"/>
    </row>
    <row r="71" spans="2:42" x14ac:dyDescent="0.15">
      <c r="J71" s="15" t="s">
        <v>327</v>
      </c>
      <c r="R71" s="22"/>
      <c r="S71" s="23"/>
      <c r="T71" s="23"/>
      <c r="U71" s="23"/>
      <c r="V71" s="23"/>
      <c r="W71" s="23"/>
      <c r="X71" s="23"/>
      <c r="Y71" s="23"/>
      <c r="Z71" s="23"/>
      <c r="AA71" s="23"/>
      <c r="AB71" s="23"/>
      <c r="AC71" s="23"/>
      <c r="AE71" s="22"/>
      <c r="AF71" s="23"/>
      <c r="AG71" s="23"/>
      <c r="AH71" s="23"/>
      <c r="AI71" s="23"/>
      <c r="AJ71" s="23"/>
      <c r="AK71" s="23"/>
      <c r="AL71" s="23"/>
      <c r="AM71" s="23"/>
      <c r="AN71" s="23"/>
      <c r="AO71" s="23"/>
      <c r="AP71" s="23"/>
    </row>
    <row r="72" spans="2:42" x14ac:dyDescent="0.15">
      <c r="C72" s="28"/>
      <c r="D72" s="28"/>
      <c r="E72" s="28"/>
      <c r="F72" s="28"/>
      <c r="G72" s="28"/>
      <c r="H72" s="28"/>
      <c r="I72" s="28"/>
      <c r="J72" s="28"/>
      <c r="K72" s="28"/>
      <c r="L72" s="28"/>
      <c r="M72" s="28"/>
      <c r="N72" s="28"/>
      <c r="O72" s="28"/>
      <c r="R72" s="22"/>
      <c r="S72" s="23"/>
      <c r="T72" s="23"/>
      <c r="U72" s="23"/>
      <c r="V72" s="23"/>
      <c r="W72" s="23"/>
      <c r="X72" s="23"/>
      <c r="Y72" s="23"/>
      <c r="Z72" s="23"/>
      <c r="AA72" s="23"/>
      <c r="AB72" s="23"/>
      <c r="AC72" s="23"/>
      <c r="AE72" s="22"/>
      <c r="AF72" s="23"/>
      <c r="AG72" s="23"/>
      <c r="AH72" s="23"/>
      <c r="AI72" s="23"/>
      <c r="AJ72" s="23"/>
      <c r="AK72" s="23"/>
      <c r="AL72" s="23"/>
      <c r="AM72" s="23"/>
      <c r="AN72" s="23"/>
      <c r="AO72" s="23"/>
      <c r="AP72" s="23"/>
    </row>
    <row r="73" spans="2:42" x14ac:dyDescent="0.15">
      <c r="R73" s="22"/>
      <c r="S73" s="23"/>
      <c r="T73" s="23"/>
      <c r="U73" s="23"/>
      <c r="V73" s="23"/>
      <c r="W73" s="23"/>
      <c r="X73" s="23"/>
      <c r="Y73" s="23"/>
      <c r="Z73" s="23"/>
      <c r="AA73" s="23"/>
      <c r="AB73" s="23"/>
      <c r="AC73" s="23"/>
      <c r="AE73" s="22"/>
      <c r="AF73" s="23"/>
      <c r="AG73" s="23"/>
      <c r="AH73" s="23"/>
      <c r="AI73" s="23"/>
      <c r="AJ73" s="23"/>
      <c r="AK73" s="23"/>
      <c r="AL73" s="23"/>
      <c r="AM73" s="23"/>
      <c r="AN73" s="23"/>
      <c r="AO73" s="23"/>
      <c r="AP73" s="23"/>
    </row>
    <row r="74" spans="2:42" x14ac:dyDescent="0.15">
      <c r="R74" s="22"/>
      <c r="S74" s="23"/>
      <c r="T74" s="23"/>
      <c r="U74" s="23"/>
      <c r="V74" s="23"/>
      <c r="W74" s="23"/>
      <c r="X74" s="23"/>
      <c r="Y74" s="23"/>
      <c r="Z74" s="23"/>
      <c r="AA74" s="23"/>
      <c r="AB74" s="23"/>
      <c r="AC74" s="23"/>
      <c r="AE74" s="22"/>
      <c r="AF74" s="23"/>
      <c r="AG74" s="23"/>
      <c r="AH74" s="23"/>
      <c r="AI74" s="23"/>
      <c r="AJ74" s="23"/>
      <c r="AK74" s="23"/>
      <c r="AL74" s="23"/>
      <c r="AM74" s="23"/>
      <c r="AN74" s="23"/>
      <c r="AO74" s="23"/>
      <c r="AP74" s="23"/>
    </row>
    <row r="75" spans="2:42" x14ac:dyDescent="0.15">
      <c r="S75" s="16"/>
      <c r="T75" s="16"/>
    </row>
    <row r="76" spans="2:42" ht="23" x14ac:dyDescent="0.25">
      <c r="B76" s="17" t="s">
        <v>328</v>
      </c>
      <c r="C76" s="24"/>
      <c r="R76" s="22"/>
      <c r="S76" s="23"/>
      <c r="T76" s="23"/>
      <c r="U76" s="23"/>
      <c r="V76" s="23"/>
      <c r="W76" s="23"/>
      <c r="X76" s="23"/>
      <c r="Y76" s="23"/>
      <c r="Z76" s="23"/>
      <c r="AA76" s="23"/>
      <c r="AB76" s="23"/>
      <c r="AC76" s="23"/>
    </row>
    <row r="77" spans="2:42" x14ac:dyDescent="0.15">
      <c r="B77" s="15" t="s">
        <v>322</v>
      </c>
      <c r="Q77" s="15" t="s">
        <v>327</v>
      </c>
      <c r="R77" s="15"/>
      <c r="AA77" s="23"/>
      <c r="AB77" s="23"/>
      <c r="AC77" s="23"/>
    </row>
    <row r="78" spans="2:42" x14ac:dyDescent="0.15">
      <c r="B78" s="20"/>
      <c r="C78" s="20">
        <v>2010</v>
      </c>
      <c r="D78" s="20">
        <v>2011</v>
      </c>
      <c r="E78" s="20">
        <v>2012</v>
      </c>
      <c r="F78" s="20">
        <v>2013</v>
      </c>
      <c r="G78" s="20">
        <v>2014</v>
      </c>
      <c r="H78" s="20">
        <v>2015</v>
      </c>
      <c r="I78" s="20">
        <v>2016</v>
      </c>
      <c r="J78" s="20">
        <v>2017</v>
      </c>
      <c r="K78" s="20">
        <v>2018</v>
      </c>
      <c r="L78" s="20">
        <v>2019</v>
      </c>
      <c r="M78" s="20">
        <v>2020</v>
      </c>
      <c r="N78" s="20">
        <v>2021</v>
      </c>
      <c r="O78" s="20"/>
      <c r="P78" s="29"/>
      <c r="Q78" s="30"/>
      <c r="R78" s="30">
        <v>2010</v>
      </c>
      <c r="S78" s="30">
        <v>2011</v>
      </c>
      <c r="T78" s="30">
        <v>2012</v>
      </c>
      <c r="U78" s="30">
        <v>2013</v>
      </c>
      <c r="V78" s="30">
        <v>2014</v>
      </c>
      <c r="W78" s="30">
        <v>2015</v>
      </c>
      <c r="X78" s="30">
        <v>2016</v>
      </c>
      <c r="Y78" s="30">
        <v>2017</v>
      </c>
      <c r="Z78" s="30">
        <v>2018</v>
      </c>
      <c r="AA78" s="30">
        <v>2019</v>
      </c>
      <c r="AB78" s="30">
        <v>2020</v>
      </c>
      <c r="AC78" s="30">
        <v>2021</v>
      </c>
    </row>
    <row r="79" spans="2:42" x14ac:dyDescent="0.15">
      <c r="B79" s="20" t="s">
        <v>312</v>
      </c>
      <c r="C79" s="34">
        <v>1.7966769000000002</v>
      </c>
      <c r="D79" s="34">
        <v>1.76185791</v>
      </c>
      <c r="E79" s="34">
        <v>1.71506391</v>
      </c>
      <c r="F79" s="34">
        <v>1.8324317700000001</v>
      </c>
      <c r="G79" s="34">
        <v>1.9403982900000001</v>
      </c>
      <c r="H79" s="34">
        <v>2.0896286100000001</v>
      </c>
      <c r="I79" s="34">
        <v>2.0815460099999998</v>
      </c>
      <c r="J79" s="34">
        <v>2.12161869</v>
      </c>
      <c r="K79" s="34">
        <v>2.2262883599999999</v>
      </c>
      <c r="L79" s="34">
        <v>2.3405933399999999</v>
      </c>
      <c r="M79" s="34">
        <v>2.0747821499999999</v>
      </c>
      <c r="N79" s="34">
        <v>2.1903207900000004</v>
      </c>
      <c r="O79" s="20"/>
      <c r="P79" s="33"/>
      <c r="Q79" s="30" t="s">
        <v>313</v>
      </c>
      <c r="R79" s="36">
        <v>1.1173854300000001</v>
      </c>
      <c r="S79" s="36">
        <v>1.2259103600000001</v>
      </c>
      <c r="T79" s="36">
        <v>1.2336166700000002</v>
      </c>
      <c r="U79" s="36">
        <v>1.3632753800000001</v>
      </c>
      <c r="V79" s="36">
        <v>1.3838843100000002</v>
      </c>
      <c r="W79" s="36">
        <v>1.4379554399999999</v>
      </c>
      <c r="X79" s="36">
        <v>1.5550321499999999</v>
      </c>
      <c r="Y79" s="36">
        <v>1.5689835500000002</v>
      </c>
      <c r="Z79" s="36">
        <v>1.5497396699999999</v>
      </c>
      <c r="AA79" s="36">
        <v>1.5928554400000001</v>
      </c>
      <c r="AB79" s="36">
        <v>1.44664686</v>
      </c>
      <c r="AC79" s="36">
        <v>1.56187601</v>
      </c>
    </row>
    <row r="80" spans="2:42" x14ac:dyDescent="0.15">
      <c r="B80" s="20" t="s">
        <v>314</v>
      </c>
      <c r="C80" s="34">
        <v>0.68885768000000003</v>
      </c>
      <c r="D80" s="34">
        <v>0.81044236000000003</v>
      </c>
      <c r="E80" s="34">
        <v>0.87381699999999995</v>
      </c>
      <c r="F80" s="34">
        <v>0.94225628000000006</v>
      </c>
      <c r="G80" s="34">
        <v>1.0068304400000001</v>
      </c>
      <c r="H80" s="34">
        <v>1.0027654000000001</v>
      </c>
      <c r="I80" s="34">
        <v>1.102892</v>
      </c>
      <c r="J80" s="34">
        <v>1.1329133200000001</v>
      </c>
      <c r="K80" s="34">
        <v>1.2711246800000002</v>
      </c>
      <c r="L80" s="34">
        <v>1.4553509600000003</v>
      </c>
      <c r="M80" s="34">
        <v>1.5068636800000001</v>
      </c>
      <c r="N80" s="34">
        <v>1.4800744000000001</v>
      </c>
      <c r="O80" s="20"/>
      <c r="P80" s="33"/>
      <c r="Q80" s="30" t="s">
        <v>315</v>
      </c>
      <c r="R80" s="36">
        <v>0.63888386000000008</v>
      </c>
      <c r="S80" s="36">
        <v>0.59237926000000007</v>
      </c>
      <c r="T80" s="36">
        <v>0.55455894000000006</v>
      </c>
      <c r="U80" s="36">
        <v>0.63843505</v>
      </c>
      <c r="V80" s="36">
        <v>0.72967014000000008</v>
      </c>
      <c r="W80" s="36">
        <v>0.85076338000000007</v>
      </c>
      <c r="X80" s="36">
        <v>0.80181992000000002</v>
      </c>
      <c r="Y80" s="36">
        <v>0.81274880000000005</v>
      </c>
      <c r="Z80" s="36">
        <v>0.93908251000000009</v>
      </c>
      <c r="AA80" s="36">
        <v>1.0288760800000001</v>
      </c>
      <c r="AB80" s="36">
        <v>0.93900285000000006</v>
      </c>
      <c r="AC80" s="36">
        <v>0.91435229000000007</v>
      </c>
    </row>
    <row r="81" spans="2:29" x14ac:dyDescent="0.15">
      <c r="B81" s="20" t="s">
        <v>316</v>
      </c>
      <c r="C81" s="34">
        <v>1.6856E-3</v>
      </c>
      <c r="D81" s="34">
        <v>1.66152E-2</v>
      </c>
      <c r="E81" s="34">
        <v>5.04304E-2</v>
      </c>
      <c r="F81" s="34">
        <v>6.52224E-2</v>
      </c>
      <c r="G81" s="34">
        <v>8.5346400000000003E-2</v>
      </c>
      <c r="H81" s="34">
        <v>8.65504E-2</v>
      </c>
      <c r="I81" s="34">
        <v>0.1374968</v>
      </c>
      <c r="J81" s="34">
        <v>0.16769999999999999</v>
      </c>
      <c r="K81" s="34">
        <v>0.16377840000000002</v>
      </c>
      <c r="L81" s="34">
        <v>0.20554</v>
      </c>
      <c r="M81" s="34">
        <v>0.24716399999999999</v>
      </c>
      <c r="N81" s="34">
        <v>0.34871279999999999</v>
      </c>
      <c r="O81" s="20"/>
      <c r="P81" s="33"/>
      <c r="Q81" s="30" t="s">
        <v>93</v>
      </c>
      <c r="R81" s="36">
        <v>0.57090509</v>
      </c>
      <c r="S81" s="36">
        <v>0.59098689000000015</v>
      </c>
      <c r="T81" s="36">
        <v>0.63204176000000001</v>
      </c>
      <c r="U81" s="36">
        <v>0.5781037</v>
      </c>
      <c r="V81" s="36">
        <v>0.60923486000000004</v>
      </c>
      <c r="W81" s="36">
        <v>0.59920031000000007</v>
      </c>
      <c r="X81" s="36">
        <v>0.5953714200000001</v>
      </c>
      <c r="Y81" s="36">
        <v>0.66801890000000008</v>
      </c>
      <c r="Z81" s="36">
        <v>0.72459536000000013</v>
      </c>
      <c r="AA81" s="36">
        <v>0.78984454000000004</v>
      </c>
      <c r="AB81" s="36">
        <v>0.78210042999999996</v>
      </c>
      <c r="AC81" s="36">
        <v>0.85240263000000005</v>
      </c>
    </row>
    <row r="82" spans="2:29" x14ac:dyDescent="0.15">
      <c r="B82" s="20" t="s">
        <v>317</v>
      </c>
      <c r="C82" s="34">
        <v>0</v>
      </c>
      <c r="D82" s="34">
        <v>0</v>
      </c>
      <c r="E82" s="34">
        <v>0</v>
      </c>
      <c r="F82" s="34">
        <v>0</v>
      </c>
      <c r="G82" s="34">
        <v>0</v>
      </c>
      <c r="H82" s="34">
        <v>0</v>
      </c>
      <c r="I82" s="34">
        <v>2.4080000000000003E-4</v>
      </c>
      <c r="J82" s="34">
        <v>2.064E-4</v>
      </c>
      <c r="K82" s="34">
        <v>2.4080000000000003E-4</v>
      </c>
      <c r="L82" s="34">
        <v>6.5359999999999995E-4</v>
      </c>
      <c r="M82" s="34">
        <v>1.8919999999999998E-3</v>
      </c>
      <c r="N82" s="34">
        <v>3.6463999999999997E-3</v>
      </c>
      <c r="O82" s="20"/>
      <c r="P82" s="33"/>
      <c r="Q82" s="30" t="s">
        <v>318</v>
      </c>
      <c r="R82" s="36">
        <v>8.6747250000000012E-2</v>
      </c>
      <c r="S82" s="36">
        <v>9.5654370000000002E-2</v>
      </c>
      <c r="T82" s="36">
        <v>0.12345283</v>
      </c>
      <c r="U82" s="36">
        <v>0.15645732000000001</v>
      </c>
      <c r="V82" s="36">
        <v>0.20939612000000002</v>
      </c>
      <c r="W82" s="36">
        <v>0.19535917</v>
      </c>
      <c r="X82" s="36">
        <v>0.26852359000000003</v>
      </c>
      <c r="Y82" s="36">
        <v>0.27454782</v>
      </c>
      <c r="Z82" s="36">
        <v>0.34240338999999997</v>
      </c>
      <c r="AA82" s="36">
        <v>0.45482506</v>
      </c>
      <c r="AB82" s="36">
        <v>0.51626323000000007</v>
      </c>
      <c r="AC82" s="36">
        <v>0.57057041000000008</v>
      </c>
    </row>
    <row r="83" spans="2:29" x14ac:dyDescent="0.15">
      <c r="B83" s="20" t="s">
        <v>116</v>
      </c>
      <c r="C83" s="35">
        <v>2.4872201800000004</v>
      </c>
      <c r="D83" s="35">
        <v>2.5889154699999999</v>
      </c>
      <c r="E83" s="35">
        <v>2.6393113100000001</v>
      </c>
      <c r="F83" s="35">
        <v>2.8399104500000005</v>
      </c>
      <c r="G83" s="35">
        <v>3.0325751300000001</v>
      </c>
      <c r="H83" s="35">
        <v>3.1789444100000006</v>
      </c>
      <c r="I83" s="35">
        <v>3.3219348099999997</v>
      </c>
      <c r="J83" s="35">
        <v>3.4222320100000001</v>
      </c>
      <c r="K83" s="35">
        <v>3.6611914400000005</v>
      </c>
      <c r="L83" s="35">
        <v>4.0014843000000004</v>
      </c>
      <c r="M83" s="35">
        <v>3.82880983</v>
      </c>
      <c r="N83" s="35">
        <v>4.0191079900000002</v>
      </c>
      <c r="O83" s="20"/>
      <c r="P83" s="33"/>
      <c r="Q83" s="30" t="s">
        <v>208</v>
      </c>
      <c r="R83" s="36">
        <v>7.4028789999999997E-2</v>
      </c>
      <c r="S83" s="36">
        <v>8.4986080000000006E-2</v>
      </c>
      <c r="T83" s="36">
        <v>9.6959619999999996E-2</v>
      </c>
      <c r="U83" s="36">
        <v>0.10258229000000001</v>
      </c>
      <c r="V83" s="36">
        <v>9.8490469999999997E-2</v>
      </c>
      <c r="W83" s="36">
        <v>9.3055270000000009E-2</v>
      </c>
      <c r="X83" s="36">
        <v>9.8389049999999992E-2</v>
      </c>
      <c r="Y83" s="36">
        <v>9.3522339999999995E-2</v>
      </c>
      <c r="Z83" s="36">
        <v>9.8819940000000009E-2</v>
      </c>
      <c r="AA83" s="36">
        <v>0.12620767999999999</v>
      </c>
      <c r="AB83" s="36">
        <v>0.13900177</v>
      </c>
      <c r="AC83" s="36">
        <v>0.11366556</v>
      </c>
    </row>
    <row r="84" spans="2:29" x14ac:dyDescent="0.15">
      <c r="B84" s="20"/>
      <c r="C84" s="20"/>
      <c r="D84" s="20"/>
      <c r="E84" s="20"/>
      <c r="F84" s="20"/>
      <c r="G84" s="20"/>
      <c r="H84" s="20"/>
      <c r="I84" s="20"/>
      <c r="J84" s="20"/>
      <c r="K84" s="20"/>
      <c r="L84" s="20"/>
      <c r="M84" s="20"/>
      <c r="N84" s="20"/>
      <c r="O84" s="20"/>
      <c r="P84" s="33"/>
      <c r="Q84" s="30" t="s">
        <v>91</v>
      </c>
      <c r="R84" s="36">
        <v>0</v>
      </c>
      <c r="S84" s="36">
        <v>0</v>
      </c>
      <c r="T84" s="36">
        <v>0</v>
      </c>
      <c r="U84" s="36">
        <v>4.3316000000000003E-4</v>
      </c>
      <c r="V84" s="36">
        <v>1.1662E-3</v>
      </c>
      <c r="W84" s="36">
        <v>2.0595400000000003E-3</v>
      </c>
      <c r="X84" s="36">
        <v>2.35732E-3</v>
      </c>
      <c r="Y84" s="36">
        <v>2.35732E-3</v>
      </c>
      <c r="Z84" s="36">
        <v>4.1523999999999997E-3</v>
      </c>
      <c r="AA84" s="36">
        <v>5.2031200000000003E-3</v>
      </c>
      <c r="AB84" s="36">
        <v>4.9691500000000012E-3</v>
      </c>
      <c r="AC84" s="36">
        <v>5.5334E-3</v>
      </c>
    </row>
    <row r="85" spans="2:29" x14ac:dyDescent="0.15">
      <c r="B85" s="20"/>
      <c r="C85" s="32"/>
      <c r="D85" s="32"/>
      <c r="E85" s="32"/>
      <c r="F85" s="32"/>
      <c r="G85" s="32"/>
      <c r="H85" s="32"/>
      <c r="I85" s="32"/>
      <c r="J85" s="32"/>
      <c r="K85" s="32"/>
      <c r="L85" s="32"/>
      <c r="M85" s="32"/>
      <c r="N85" s="32"/>
      <c r="O85" s="32"/>
      <c r="P85" s="33"/>
      <c r="Q85" s="30" t="s">
        <v>319</v>
      </c>
      <c r="R85" s="36">
        <v>0</v>
      </c>
      <c r="S85" s="36">
        <v>0</v>
      </c>
      <c r="T85" s="36">
        <v>0</v>
      </c>
      <c r="U85" s="36">
        <v>3.3319999999999999E-5</v>
      </c>
      <c r="V85" s="36">
        <v>3.3319999999999999E-5</v>
      </c>
      <c r="W85" s="36">
        <v>3.3319999999999999E-5</v>
      </c>
      <c r="X85" s="36">
        <v>3.3319999999999999E-5</v>
      </c>
      <c r="Y85" s="36">
        <v>9.6628000000000003E-4</v>
      </c>
      <c r="Z85" s="36">
        <v>1.89924E-3</v>
      </c>
      <c r="AA85" s="36">
        <v>1.89924E-3</v>
      </c>
      <c r="AB85" s="36">
        <v>1.89924E-3</v>
      </c>
      <c r="AC85" s="36">
        <v>3.0321200000000006E-3</v>
      </c>
    </row>
    <row r="86" spans="2:29" x14ac:dyDescent="0.15">
      <c r="B86" s="20"/>
      <c r="C86" s="32"/>
      <c r="D86" s="32"/>
      <c r="E86" s="32"/>
      <c r="F86" s="32"/>
      <c r="G86" s="32"/>
      <c r="H86" s="32"/>
      <c r="I86" s="32"/>
      <c r="J86" s="32"/>
      <c r="K86" s="32"/>
      <c r="L86" s="32"/>
      <c r="M86" s="32"/>
      <c r="N86" s="32"/>
      <c r="O86" s="32"/>
      <c r="P86" s="33"/>
      <c r="Q86" s="30" t="s">
        <v>116</v>
      </c>
      <c r="R86" s="37">
        <v>2.4879504200000002</v>
      </c>
      <c r="S86" s="37">
        <v>2.5899169600000009</v>
      </c>
      <c r="T86" s="37">
        <v>2.64062982</v>
      </c>
      <c r="U86" s="37">
        <v>2.8393202199999998</v>
      </c>
      <c r="V86" s="37">
        <v>3.0318754200000004</v>
      </c>
      <c r="W86" s="37">
        <v>3.1784264299999996</v>
      </c>
      <c r="X86" s="37">
        <v>3.3215267700000006</v>
      </c>
      <c r="Y86" s="37">
        <v>3.42114501</v>
      </c>
      <c r="Z86" s="37">
        <v>3.6606925100000001</v>
      </c>
      <c r="AA86" s="37">
        <v>3.9997111599999999</v>
      </c>
      <c r="AB86" s="37">
        <v>3.82988353</v>
      </c>
      <c r="AC86" s="37">
        <v>4.0214324200000009</v>
      </c>
    </row>
    <row r="87" spans="2:29" x14ac:dyDescent="0.15">
      <c r="B87" s="18"/>
      <c r="C87" s="27"/>
      <c r="D87" s="27"/>
      <c r="E87" s="27"/>
      <c r="F87" s="27"/>
      <c r="G87" s="27"/>
      <c r="H87" s="27"/>
      <c r="I87" s="27"/>
      <c r="J87" s="27"/>
      <c r="K87" s="27"/>
      <c r="L87" s="27"/>
      <c r="M87" s="27"/>
      <c r="N87" s="27"/>
      <c r="O87" s="27"/>
      <c r="P87" s="19"/>
      <c r="Q87" s="25"/>
      <c r="R87" s="25"/>
      <c r="S87" s="25"/>
      <c r="T87" s="25"/>
      <c r="U87" s="25"/>
      <c r="V87" s="25"/>
      <c r="W87" s="25"/>
      <c r="X87" s="25"/>
      <c r="Y87" s="25"/>
      <c r="Z87" s="25"/>
      <c r="AA87" s="25"/>
      <c r="AB87" s="25"/>
      <c r="AC87" s="25"/>
    </row>
    <row r="88" spans="2:29" x14ac:dyDescent="0.15">
      <c r="S88" s="16"/>
      <c r="T88" s="16"/>
    </row>
    <row r="89" spans="2:29" x14ac:dyDescent="0.15">
      <c r="S89" s="16"/>
      <c r="T89" s="16"/>
    </row>
    <row r="90" spans="2:29" x14ac:dyDescent="0.15">
      <c r="S90" s="16"/>
      <c r="T90" s="16"/>
    </row>
    <row r="91" spans="2:29" x14ac:dyDescent="0.15">
      <c r="S91" s="16"/>
      <c r="T91" s="16"/>
    </row>
    <row r="92" spans="2:29" x14ac:dyDescent="0.15">
      <c r="S92" s="16"/>
      <c r="T92" s="16"/>
    </row>
    <row r="93" spans="2:29" x14ac:dyDescent="0.15">
      <c r="S93" s="16"/>
      <c r="T93" s="16"/>
    </row>
    <row r="94" spans="2:29" x14ac:dyDescent="0.15">
      <c r="S94" s="16"/>
      <c r="T94" s="16"/>
    </row>
    <row r="95" spans="2:29" x14ac:dyDescent="0.15">
      <c r="S95" s="16"/>
      <c r="T95" s="16"/>
    </row>
    <row r="96" spans="2:29" x14ac:dyDescent="0.15">
      <c r="S96" s="16"/>
      <c r="T96" s="16"/>
    </row>
    <row r="97" spans="19:20" x14ac:dyDescent="0.15">
      <c r="S97" s="16"/>
      <c r="T97" s="16"/>
    </row>
    <row r="98" spans="19:20" x14ac:dyDescent="0.15">
      <c r="S98" s="16"/>
      <c r="T98" s="16"/>
    </row>
    <row r="99" spans="19:20" x14ac:dyDescent="0.15">
      <c r="S99" s="16"/>
      <c r="T99" s="16"/>
    </row>
    <row r="100" spans="19:20" x14ac:dyDescent="0.15">
      <c r="S100" s="16"/>
      <c r="T100" s="16"/>
    </row>
    <row r="101" spans="19:20" x14ac:dyDescent="0.15">
      <c r="S101" s="16"/>
      <c r="T101" s="16"/>
    </row>
    <row r="102" spans="19:20" x14ac:dyDescent="0.15">
      <c r="S102" s="16"/>
      <c r="T102" s="16"/>
    </row>
    <row r="103" spans="19:20" x14ac:dyDescent="0.15">
      <c r="S103" s="16"/>
      <c r="T103" s="16"/>
    </row>
    <row r="104" spans="19:20" x14ac:dyDescent="0.15">
      <c r="S104" s="16"/>
      <c r="T104" s="16"/>
    </row>
    <row r="105" spans="19:20" x14ac:dyDescent="0.15">
      <c r="S105" s="16"/>
      <c r="T105" s="16"/>
    </row>
    <row r="106" spans="19:20" x14ac:dyDescent="0.15">
      <c r="S106" s="16"/>
      <c r="T106" s="16"/>
    </row>
    <row r="107" spans="19:20" x14ac:dyDescent="0.15">
      <c r="S107" s="16"/>
      <c r="T107" s="16"/>
    </row>
    <row r="108" spans="19:20" x14ac:dyDescent="0.15">
      <c r="S108" s="16"/>
      <c r="T108" s="16"/>
    </row>
    <row r="109" spans="19:20" x14ac:dyDescent="0.15">
      <c r="S109" s="16"/>
      <c r="T109" s="16"/>
    </row>
    <row r="110" spans="19:20" x14ac:dyDescent="0.15">
      <c r="S110" s="16"/>
      <c r="T110" s="16"/>
    </row>
    <row r="111" spans="19:20" x14ac:dyDescent="0.15">
      <c r="S111" s="16"/>
      <c r="T111" s="16"/>
    </row>
    <row r="112" spans="19:20" x14ac:dyDescent="0.15">
      <c r="S112" s="16"/>
      <c r="T112" s="16"/>
    </row>
    <row r="113" spans="19:20" x14ac:dyDescent="0.15">
      <c r="S113" s="16"/>
      <c r="T113" s="16"/>
    </row>
    <row r="114" spans="19:20" x14ac:dyDescent="0.15">
      <c r="S114" s="16"/>
      <c r="T114" s="16"/>
    </row>
    <row r="115" spans="19:20" x14ac:dyDescent="0.15">
      <c r="S115" s="16"/>
      <c r="T115" s="16"/>
    </row>
    <row r="116" spans="19:20" x14ac:dyDescent="0.15">
      <c r="S116" s="16"/>
      <c r="T116" s="16"/>
    </row>
    <row r="117" spans="19:20" x14ac:dyDescent="0.15">
      <c r="S117" s="16"/>
      <c r="T117" s="16"/>
    </row>
    <row r="118" spans="19:20" x14ac:dyDescent="0.15">
      <c r="S118" s="16"/>
      <c r="T118" s="16"/>
    </row>
    <row r="119" spans="19:20" x14ac:dyDescent="0.15">
      <c r="S119" s="16"/>
      <c r="T119" s="16"/>
    </row>
    <row r="120" spans="19:20" x14ac:dyDescent="0.15">
      <c r="S120" s="16"/>
      <c r="T120" s="16"/>
    </row>
    <row r="121" spans="19:20" x14ac:dyDescent="0.15">
      <c r="S121" s="16"/>
      <c r="T121" s="16"/>
    </row>
    <row r="122" spans="19:20" x14ac:dyDescent="0.15">
      <c r="S122" s="16"/>
      <c r="T122" s="16"/>
    </row>
    <row r="123" spans="19:20" x14ac:dyDescent="0.15">
      <c r="S123" s="16"/>
      <c r="T123" s="16"/>
    </row>
    <row r="124" spans="19:20" x14ac:dyDescent="0.15">
      <c r="S124" s="16"/>
      <c r="T124" s="16"/>
    </row>
    <row r="125" spans="19:20" x14ac:dyDescent="0.15">
      <c r="S125" s="16"/>
      <c r="T125" s="16"/>
    </row>
    <row r="126" spans="19:20" x14ac:dyDescent="0.15">
      <c r="S126" s="16"/>
      <c r="T126" s="16"/>
    </row>
    <row r="127" spans="19:20" x14ac:dyDescent="0.15">
      <c r="S127" s="16"/>
      <c r="T127" s="16"/>
    </row>
    <row r="128" spans="19:20" x14ac:dyDescent="0.15">
      <c r="S128" s="16"/>
      <c r="T128" s="16"/>
    </row>
    <row r="129" spans="19:20" x14ac:dyDescent="0.15">
      <c r="S129" s="16"/>
      <c r="T129" s="16"/>
    </row>
    <row r="130" spans="19:20" x14ac:dyDescent="0.15">
      <c r="S130" s="16"/>
      <c r="T130" s="16"/>
    </row>
    <row r="131" spans="19:20" x14ac:dyDescent="0.15">
      <c r="S131" s="16"/>
      <c r="T131" s="16"/>
    </row>
    <row r="132" spans="19:20" x14ac:dyDescent="0.15">
      <c r="S132" s="16"/>
      <c r="T132" s="16"/>
    </row>
    <row r="133" spans="19:20" x14ac:dyDescent="0.15">
      <c r="S133" s="16"/>
      <c r="T133" s="16"/>
    </row>
    <row r="134" spans="19:20" x14ac:dyDescent="0.15">
      <c r="S134" s="16"/>
      <c r="T134" s="16"/>
    </row>
    <row r="135" spans="19:20" x14ac:dyDescent="0.15">
      <c r="S135" s="16"/>
      <c r="T135" s="16"/>
    </row>
    <row r="136" spans="19:20" x14ac:dyDescent="0.15">
      <c r="S136" s="16"/>
      <c r="T136" s="16"/>
    </row>
    <row r="137" spans="19:20" x14ac:dyDescent="0.15">
      <c r="S137" s="16"/>
      <c r="T137" s="16"/>
    </row>
    <row r="138" spans="19:20" x14ac:dyDescent="0.15">
      <c r="S138" s="16"/>
      <c r="T138" s="16"/>
    </row>
  </sheetData>
  <hyperlinks>
    <hyperlink ref="A1" location="'Table of content'!B32" display="'Table of content'!B32" xr:uid="{49634532-F92A-0E42-8D07-7A3A5FF4A0B6}"/>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58EE7-1259-46D3-8247-F65CEE8D5A41}">
  <dimension ref="A1:L47"/>
  <sheetViews>
    <sheetView showGridLines="0" zoomScale="85" zoomScaleNormal="85" workbookViewId="0">
      <selection activeCell="B3" sqref="B3"/>
    </sheetView>
  </sheetViews>
  <sheetFormatPr baseColWidth="10" defaultColWidth="8.83203125" defaultRowHeight="15" x14ac:dyDescent="0.2"/>
  <cols>
    <col min="3" max="3" width="18.1640625" customWidth="1"/>
  </cols>
  <sheetData>
    <row r="1" spans="1:7" x14ac:dyDescent="0.2">
      <c r="A1" s="73" t="str">
        <f>'Table of content'!C33</f>
        <v>Figure 30. EU RED II: Range of default values for GHG savings from biofuels compared to fossil fuel alternatives</v>
      </c>
    </row>
    <row r="2" spans="1:7" x14ac:dyDescent="0.2">
      <c r="A2" s="73"/>
    </row>
    <row r="3" spans="1:7" x14ac:dyDescent="0.2">
      <c r="D3" s="77" t="s">
        <v>329</v>
      </c>
      <c r="E3" s="77" t="s">
        <v>330</v>
      </c>
      <c r="F3" s="77" t="s">
        <v>331</v>
      </c>
      <c r="G3" s="77" t="s">
        <v>332</v>
      </c>
    </row>
    <row r="4" spans="1:7" x14ac:dyDescent="0.2">
      <c r="B4" s="142" t="s">
        <v>312</v>
      </c>
      <c r="C4" s="103" t="s">
        <v>333</v>
      </c>
      <c r="D4" s="44">
        <v>59</v>
      </c>
      <c r="E4" s="44">
        <f>(F4+D4)/2</f>
        <v>67</v>
      </c>
      <c r="F4" s="44">
        <v>75</v>
      </c>
      <c r="G4" s="44">
        <f t="shared" ref="G4:G20" si="0">F4-D4</f>
        <v>16</v>
      </c>
    </row>
    <row r="5" spans="1:7" x14ac:dyDescent="0.2">
      <c r="B5" s="142"/>
      <c r="C5" s="103" t="s">
        <v>334</v>
      </c>
      <c r="D5" s="44">
        <v>29</v>
      </c>
      <c r="E5" s="44">
        <f t="shared" ref="E5:E20" si="1">(F5+D5)/2</f>
        <v>48.5</v>
      </c>
      <c r="F5" s="44">
        <v>68</v>
      </c>
      <c r="G5" s="44">
        <f t="shared" si="0"/>
        <v>39</v>
      </c>
    </row>
    <row r="6" spans="1:7" x14ac:dyDescent="0.2">
      <c r="B6" s="142"/>
      <c r="C6" s="103" t="s">
        <v>335</v>
      </c>
      <c r="D6" s="44">
        <v>25</v>
      </c>
      <c r="E6" s="44">
        <f t="shared" si="1"/>
        <v>45</v>
      </c>
      <c r="F6" s="44">
        <v>65</v>
      </c>
      <c r="G6" s="44">
        <f t="shared" si="0"/>
        <v>40</v>
      </c>
    </row>
    <row r="7" spans="1:7" x14ac:dyDescent="0.2">
      <c r="B7" s="142"/>
      <c r="C7" s="103" t="s">
        <v>336</v>
      </c>
      <c r="D7" s="44">
        <v>68</v>
      </c>
      <c r="E7" s="44">
        <f t="shared" si="1"/>
        <v>70</v>
      </c>
      <c r="F7" s="44">
        <v>72</v>
      </c>
      <c r="G7" s="44">
        <f t="shared" si="0"/>
        <v>4</v>
      </c>
    </row>
    <row r="8" spans="1:7" x14ac:dyDescent="0.2">
      <c r="B8" s="142" t="s">
        <v>314</v>
      </c>
      <c r="C8" s="103" t="s">
        <v>337</v>
      </c>
      <c r="D8" s="44">
        <v>44</v>
      </c>
      <c r="E8" s="44">
        <f t="shared" si="1"/>
        <v>46</v>
      </c>
      <c r="F8" s="44">
        <v>48</v>
      </c>
      <c r="G8" s="44">
        <f t="shared" si="0"/>
        <v>4</v>
      </c>
    </row>
    <row r="9" spans="1:7" x14ac:dyDescent="0.2">
      <c r="B9" s="142"/>
      <c r="C9" s="103" t="s">
        <v>338</v>
      </c>
      <c r="D9" s="44">
        <v>50</v>
      </c>
      <c r="E9" s="44">
        <f t="shared" si="1"/>
        <v>52</v>
      </c>
      <c r="F9" s="44">
        <v>54</v>
      </c>
      <c r="G9" s="44">
        <f t="shared" si="0"/>
        <v>4</v>
      </c>
    </row>
    <row r="10" spans="1:7" x14ac:dyDescent="0.2">
      <c r="B10" s="142"/>
      <c r="C10" s="103" t="s">
        <v>339</v>
      </c>
      <c r="D10" s="44">
        <v>48</v>
      </c>
      <c r="E10" s="44">
        <f t="shared" si="1"/>
        <v>50</v>
      </c>
      <c r="F10" s="44">
        <v>52</v>
      </c>
      <c r="G10" s="44">
        <f t="shared" si="0"/>
        <v>4</v>
      </c>
    </row>
    <row r="11" spans="1:7" x14ac:dyDescent="0.2">
      <c r="B11" s="142"/>
      <c r="C11" s="103" t="s">
        <v>340</v>
      </c>
      <c r="D11" s="44">
        <v>19</v>
      </c>
      <c r="E11" s="44">
        <f t="shared" si="1"/>
        <v>32</v>
      </c>
      <c r="F11" s="44">
        <v>45</v>
      </c>
      <c r="G11" s="44">
        <f t="shared" si="0"/>
        <v>26</v>
      </c>
    </row>
    <row r="12" spans="1:7" x14ac:dyDescent="0.2">
      <c r="B12" s="142"/>
      <c r="C12" s="103" t="s">
        <v>341</v>
      </c>
      <c r="D12" s="44">
        <v>82</v>
      </c>
      <c r="E12" s="44">
        <f t="shared" si="1"/>
        <v>84</v>
      </c>
      <c r="F12" s="44">
        <v>86</v>
      </c>
      <c r="G12" s="44">
        <f t="shared" si="0"/>
        <v>4</v>
      </c>
    </row>
    <row r="13" spans="1:7" x14ac:dyDescent="0.2">
      <c r="B13" s="142"/>
      <c r="C13" s="103" t="s">
        <v>342</v>
      </c>
      <c r="D13" s="44">
        <v>77</v>
      </c>
      <c r="E13" s="44">
        <f t="shared" si="1"/>
        <v>79</v>
      </c>
      <c r="F13" s="44">
        <v>81</v>
      </c>
      <c r="G13" s="44">
        <f t="shared" si="0"/>
        <v>4</v>
      </c>
    </row>
    <row r="14" spans="1:7" x14ac:dyDescent="0.2">
      <c r="B14" s="142" t="s">
        <v>343</v>
      </c>
      <c r="C14" s="103" t="s">
        <v>337</v>
      </c>
      <c r="D14" s="44">
        <v>44</v>
      </c>
      <c r="E14" s="44">
        <f t="shared" si="1"/>
        <v>46</v>
      </c>
      <c r="F14" s="44">
        <v>48</v>
      </c>
      <c r="G14" s="44">
        <f t="shared" si="0"/>
        <v>4</v>
      </c>
    </row>
    <row r="15" spans="1:7" x14ac:dyDescent="0.2">
      <c r="B15" s="142"/>
      <c r="C15" s="103" t="s">
        <v>338</v>
      </c>
      <c r="D15" s="44">
        <v>52</v>
      </c>
      <c r="E15" s="44">
        <f t="shared" si="1"/>
        <v>54</v>
      </c>
      <c r="F15" s="44">
        <v>56</v>
      </c>
      <c r="G15" s="44">
        <f t="shared" si="0"/>
        <v>4</v>
      </c>
    </row>
    <row r="16" spans="1:7" x14ac:dyDescent="0.2">
      <c r="B16" s="142"/>
      <c r="C16" s="103" t="s">
        <v>339</v>
      </c>
      <c r="D16" s="44">
        <v>49</v>
      </c>
      <c r="E16" s="44">
        <f t="shared" si="1"/>
        <v>51</v>
      </c>
      <c r="F16" s="44">
        <v>53</v>
      </c>
      <c r="G16" s="44">
        <f t="shared" si="0"/>
        <v>4</v>
      </c>
    </row>
    <row r="17" spans="2:7" x14ac:dyDescent="0.2">
      <c r="B17" s="142"/>
      <c r="C17" s="103" t="s">
        <v>340</v>
      </c>
      <c r="D17" s="44">
        <v>22</v>
      </c>
      <c r="E17" s="44">
        <f t="shared" si="1"/>
        <v>35.5</v>
      </c>
      <c r="F17" s="44">
        <v>49</v>
      </c>
      <c r="G17" s="44">
        <f t="shared" si="0"/>
        <v>27</v>
      </c>
    </row>
    <row r="18" spans="2:7" x14ac:dyDescent="0.2">
      <c r="B18" s="142"/>
      <c r="C18" s="103" t="s">
        <v>341</v>
      </c>
      <c r="D18" s="44">
        <v>81</v>
      </c>
      <c r="E18" s="44">
        <f t="shared" si="1"/>
        <v>83</v>
      </c>
      <c r="F18" s="44">
        <v>85</v>
      </c>
      <c r="G18" s="44">
        <f t="shared" si="0"/>
        <v>4</v>
      </c>
    </row>
    <row r="19" spans="2:7" x14ac:dyDescent="0.2">
      <c r="B19" s="142"/>
      <c r="C19" s="103" t="s">
        <v>342</v>
      </c>
      <c r="D19" s="44">
        <v>75</v>
      </c>
      <c r="E19" s="44">
        <f t="shared" si="1"/>
        <v>77</v>
      </c>
      <c r="F19" s="44">
        <v>79</v>
      </c>
      <c r="G19" s="44">
        <f t="shared" si="0"/>
        <v>4</v>
      </c>
    </row>
    <row r="20" spans="2:7" x14ac:dyDescent="0.2">
      <c r="B20" s="77" t="s">
        <v>344</v>
      </c>
      <c r="C20" s="77"/>
      <c r="D20" s="44">
        <v>82</v>
      </c>
      <c r="E20" s="44">
        <f t="shared" si="1"/>
        <v>85.5</v>
      </c>
      <c r="F20" s="44">
        <v>89</v>
      </c>
      <c r="G20" s="44">
        <f t="shared" si="0"/>
        <v>7</v>
      </c>
    </row>
    <row r="36" spans="4:12" x14ac:dyDescent="0.2">
      <c r="J36" s="65"/>
    </row>
    <row r="45" spans="4:12" x14ac:dyDescent="0.2">
      <c r="L45" s="66" t="s">
        <v>345</v>
      </c>
    </row>
    <row r="46" spans="4:12" x14ac:dyDescent="0.2">
      <c r="L46" t="s">
        <v>346</v>
      </c>
    </row>
    <row r="47" spans="4:12" x14ac:dyDescent="0.2">
      <c r="D47" s="66"/>
    </row>
  </sheetData>
  <mergeCells count="3">
    <mergeCell ref="B4:B7"/>
    <mergeCell ref="B8:B13"/>
    <mergeCell ref="B14:B19"/>
  </mergeCells>
  <hyperlinks>
    <hyperlink ref="A1" location="'Table of content'!B33" display="'Table of content'!B33" xr:uid="{C81A363F-2ACF-5442-99B5-5252BA3C0FA9}"/>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B17A5-4966-4936-94FE-B4C9D5DCD666}">
  <dimension ref="A1:C17"/>
  <sheetViews>
    <sheetView showGridLines="0" zoomScale="81" zoomScaleNormal="40" workbookViewId="0">
      <selection activeCell="C29" sqref="C29"/>
    </sheetView>
  </sheetViews>
  <sheetFormatPr baseColWidth="10" defaultColWidth="11.5" defaultRowHeight="15" x14ac:dyDescent="0.2"/>
  <cols>
    <col min="2" max="3" width="27.6640625" customWidth="1"/>
  </cols>
  <sheetData>
    <row r="1" spans="1:3" x14ac:dyDescent="0.2">
      <c r="A1" s="73" t="str">
        <f>'Table of content'!C34</f>
        <v>Figure 31. Survey – What energy source(s) do you consider to be “clean” and/or “sustainable”?</v>
      </c>
    </row>
    <row r="3" spans="1:3" ht="23" x14ac:dyDescent="0.25">
      <c r="B3" s="67"/>
    </row>
    <row r="4" spans="1:3" x14ac:dyDescent="0.2">
      <c r="B4" s="53"/>
    </row>
    <row r="5" spans="1:3" x14ac:dyDescent="0.2">
      <c r="B5" s="77" t="s">
        <v>347</v>
      </c>
      <c r="C5" s="77" t="s">
        <v>125</v>
      </c>
    </row>
    <row r="6" spans="1:3" x14ac:dyDescent="0.2">
      <c r="B6" s="74" t="s">
        <v>348</v>
      </c>
      <c r="C6" s="75">
        <v>0</v>
      </c>
    </row>
    <row r="7" spans="1:3" x14ac:dyDescent="0.2">
      <c r="B7" s="74" t="s">
        <v>292</v>
      </c>
      <c r="C7" s="75">
        <v>0.01</v>
      </c>
    </row>
    <row r="8" spans="1:3" x14ac:dyDescent="0.2">
      <c r="B8" s="74" t="s">
        <v>349</v>
      </c>
      <c r="C8" s="75">
        <v>0.04</v>
      </c>
    </row>
    <row r="9" spans="1:3" x14ac:dyDescent="0.2">
      <c r="B9" s="74" t="s">
        <v>350</v>
      </c>
      <c r="C9" s="75">
        <v>0.05</v>
      </c>
    </row>
    <row r="10" spans="1:3" x14ac:dyDescent="0.2">
      <c r="B10" s="74" t="s">
        <v>351</v>
      </c>
      <c r="C10" s="75">
        <v>0.26</v>
      </c>
    </row>
    <row r="11" spans="1:3" x14ac:dyDescent="0.2">
      <c r="B11" s="74" t="s">
        <v>352</v>
      </c>
      <c r="C11" s="75">
        <v>0.5</v>
      </c>
    </row>
    <row r="12" spans="1:3" x14ac:dyDescent="0.2">
      <c r="B12" s="74" t="s">
        <v>353</v>
      </c>
      <c r="C12" s="75">
        <v>0.65</v>
      </c>
    </row>
    <row r="13" spans="1:3" x14ac:dyDescent="0.2">
      <c r="B13" s="74" t="s">
        <v>354</v>
      </c>
      <c r="C13" s="75">
        <v>0.81</v>
      </c>
    </row>
    <row r="14" spans="1:3" x14ac:dyDescent="0.2">
      <c r="B14" s="74" t="s">
        <v>246</v>
      </c>
      <c r="C14" s="75">
        <v>0.85</v>
      </c>
    </row>
    <row r="15" spans="1:3" x14ac:dyDescent="0.2">
      <c r="B15" s="74" t="s">
        <v>355</v>
      </c>
      <c r="C15" s="75">
        <v>0.86</v>
      </c>
    </row>
    <row r="16" spans="1:3" x14ac:dyDescent="0.2">
      <c r="B16" s="74" t="s">
        <v>356</v>
      </c>
      <c r="C16" s="75">
        <v>1</v>
      </c>
    </row>
    <row r="17" spans="2:3" x14ac:dyDescent="0.2">
      <c r="B17" s="74" t="s">
        <v>357</v>
      </c>
      <c r="C17" s="75">
        <v>1</v>
      </c>
    </row>
  </sheetData>
  <sortState xmlns:xlrd2="http://schemas.microsoft.com/office/spreadsheetml/2017/richdata2" ref="B6:C17">
    <sortCondition ref="C6:C17"/>
  </sortState>
  <hyperlinks>
    <hyperlink ref="A1" location="'Table of content'!B34" display="'Table of content'!B34" xr:uid="{19D2F739-3D38-D04F-85F4-63C8AE7F2301}"/>
  </hyperlink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99EF1-C4F0-465D-95C7-34D4742394D5}">
  <dimension ref="A1:G35"/>
  <sheetViews>
    <sheetView showGridLines="0" zoomScale="87" zoomScaleNormal="115" workbookViewId="0">
      <selection activeCell="Q28" sqref="Q28"/>
    </sheetView>
  </sheetViews>
  <sheetFormatPr baseColWidth="10" defaultColWidth="8.83203125" defaultRowHeight="15" x14ac:dyDescent="0.2"/>
  <cols>
    <col min="2" max="2" width="17.33203125" customWidth="1"/>
    <col min="3" max="3" width="13.1640625" customWidth="1"/>
    <col min="7" max="7" width="16.5" customWidth="1"/>
    <col min="8" max="8" width="20.6640625" customWidth="1"/>
    <col min="9" max="9" width="11.6640625" customWidth="1"/>
    <col min="10" max="10" width="12" customWidth="1"/>
  </cols>
  <sheetData>
    <row r="1" spans="1:7" x14ac:dyDescent="0.2">
      <c r="A1" s="73" t="str">
        <f>'Table of content'!C35</f>
        <v>Figure 32. Annual bioenergy demand and supply potentials according to energy and climate scenarios</v>
      </c>
    </row>
    <row r="5" spans="1:7" x14ac:dyDescent="0.2">
      <c r="A5" s="44"/>
      <c r="B5" s="77" t="s">
        <v>152</v>
      </c>
      <c r="C5" s="77" t="s">
        <v>358</v>
      </c>
    </row>
    <row r="6" spans="1:7" ht="14.5" customHeight="1" x14ac:dyDescent="0.2">
      <c r="A6" s="143" t="s">
        <v>359</v>
      </c>
      <c r="B6" s="44" t="s">
        <v>360</v>
      </c>
      <c r="C6" s="44">
        <v>40</v>
      </c>
      <c r="G6" s="11"/>
    </row>
    <row r="7" spans="1:7" x14ac:dyDescent="0.2">
      <c r="A7" s="143"/>
      <c r="B7" s="44" t="s">
        <v>361</v>
      </c>
      <c r="C7" s="44">
        <v>312</v>
      </c>
      <c r="G7" s="11"/>
    </row>
    <row r="8" spans="1:7" x14ac:dyDescent="0.2">
      <c r="A8" s="143"/>
      <c r="B8" s="44" t="s">
        <v>362</v>
      </c>
      <c r="C8" s="44">
        <v>100</v>
      </c>
      <c r="G8" s="11"/>
    </row>
    <row r="9" spans="1:7" x14ac:dyDescent="0.2">
      <c r="A9" s="143"/>
      <c r="B9" s="44" t="s">
        <v>363</v>
      </c>
      <c r="C9" s="44">
        <v>135</v>
      </c>
      <c r="G9" s="11"/>
    </row>
    <row r="10" spans="1:7" x14ac:dyDescent="0.2">
      <c r="A10" s="143"/>
      <c r="B10" s="44" t="s">
        <v>164</v>
      </c>
      <c r="C10" s="44">
        <v>72</v>
      </c>
      <c r="G10" s="11"/>
    </row>
    <row r="11" spans="1:7" ht="29" customHeight="1" x14ac:dyDescent="0.2">
      <c r="A11" s="143" t="s">
        <v>364</v>
      </c>
      <c r="B11" s="44" t="s">
        <v>360</v>
      </c>
      <c r="C11" s="44">
        <v>51</v>
      </c>
      <c r="G11" s="11"/>
    </row>
    <row r="12" spans="1:7" x14ac:dyDescent="0.2">
      <c r="A12" s="143"/>
      <c r="B12" s="44" t="s">
        <v>361</v>
      </c>
      <c r="C12" s="44">
        <f>245+57</f>
        <v>302</v>
      </c>
    </row>
    <row r="13" spans="1:7" x14ac:dyDescent="0.2">
      <c r="A13" s="143"/>
      <c r="B13" s="44" t="s">
        <v>365</v>
      </c>
      <c r="C13" s="44">
        <v>100</v>
      </c>
      <c r="G13" s="11"/>
    </row>
    <row r="14" spans="1:7" x14ac:dyDescent="0.2">
      <c r="A14" s="143"/>
      <c r="B14" s="44" t="s">
        <v>366</v>
      </c>
      <c r="C14" s="44">
        <v>250</v>
      </c>
      <c r="G14" s="11"/>
    </row>
    <row r="35" spans="7:7" x14ac:dyDescent="0.2">
      <c r="G35" s="50" t="s">
        <v>367</v>
      </c>
    </row>
  </sheetData>
  <mergeCells count="2">
    <mergeCell ref="A6:A10"/>
    <mergeCell ref="A11:A14"/>
  </mergeCells>
  <hyperlinks>
    <hyperlink ref="A1" location="'Table of content'!B35" display="'Table of content'!B35" xr:uid="{2CE22DCE-E024-1B4C-A821-00EC2611F5B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69284-3DDB-44CF-8484-DBBB397B1418}">
  <dimension ref="A1:C11"/>
  <sheetViews>
    <sheetView showGridLines="0" workbookViewId="0">
      <selection activeCell="C17" sqref="C17"/>
    </sheetView>
  </sheetViews>
  <sheetFormatPr baseColWidth="10" defaultColWidth="11.5" defaultRowHeight="15" x14ac:dyDescent="0.2"/>
  <cols>
    <col min="3" max="3" width="14" customWidth="1"/>
  </cols>
  <sheetData>
    <row r="1" spans="1:3" x14ac:dyDescent="0.2">
      <c r="A1" s="73" t="str">
        <f>'Table of content'!C4</f>
        <v>Figure 2. Participants by region (%)</v>
      </c>
    </row>
    <row r="2" spans="1:3" ht="24" x14ac:dyDescent="0.3">
      <c r="B2" s="9"/>
    </row>
    <row r="5" spans="1:3" x14ac:dyDescent="0.2">
      <c r="B5" s="80" t="s">
        <v>90</v>
      </c>
      <c r="C5" s="80" t="s">
        <v>77</v>
      </c>
    </row>
    <row r="6" spans="1:3" x14ac:dyDescent="0.2">
      <c r="B6" s="94" t="s">
        <v>91</v>
      </c>
      <c r="C6" s="93">
        <v>9</v>
      </c>
    </row>
    <row r="7" spans="1:3" x14ac:dyDescent="0.2">
      <c r="B7" s="94" t="s">
        <v>92</v>
      </c>
      <c r="C7" s="93">
        <v>22</v>
      </c>
    </row>
    <row r="8" spans="1:3" x14ac:dyDescent="0.2">
      <c r="B8" s="94" t="s">
        <v>93</v>
      </c>
      <c r="C8" s="93">
        <v>31</v>
      </c>
    </row>
    <row r="9" spans="1:3" x14ac:dyDescent="0.2">
      <c r="B9" s="94" t="s">
        <v>94</v>
      </c>
      <c r="C9" s="93">
        <v>6</v>
      </c>
    </row>
    <row r="10" spans="1:3" x14ac:dyDescent="0.2">
      <c r="B10" s="94" t="s">
        <v>95</v>
      </c>
      <c r="C10" s="93">
        <v>7</v>
      </c>
    </row>
    <row r="11" spans="1:3" x14ac:dyDescent="0.2">
      <c r="B11" s="94" t="s">
        <v>96</v>
      </c>
      <c r="C11" s="93">
        <v>1</v>
      </c>
    </row>
  </sheetData>
  <hyperlinks>
    <hyperlink ref="A1" location="'Table of content'!B4" display="'Table of content'!B4" xr:uid="{24095FC6-C33F-4746-92B1-12D1C4D57F78}"/>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5F75D-2C4D-458B-80E6-FF8DE0F483DB}">
  <dimension ref="A1:U54"/>
  <sheetViews>
    <sheetView showGridLines="0" zoomScale="70" zoomScaleNormal="70" workbookViewId="0">
      <selection activeCell="I23" sqref="I23"/>
    </sheetView>
  </sheetViews>
  <sheetFormatPr baseColWidth="10" defaultColWidth="8.6640625" defaultRowHeight="15" x14ac:dyDescent="0.2"/>
  <cols>
    <col min="1" max="1" width="11.5" customWidth="1"/>
    <col min="2" max="2" width="13" bestFit="1" customWidth="1"/>
    <col min="3" max="6" width="11.1640625" bestFit="1" customWidth="1"/>
    <col min="7" max="7" width="14.1640625" customWidth="1"/>
    <col min="13" max="14" width="20.83203125" customWidth="1"/>
    <col min="19" max="20" width="11.5" customWidth="1"/>
    <col min="22" max="22" width="11.5" customWidth="1"/>
    <col min="24" max="24" width="10.83203125" customWidth="1"/>
  </cols>
  <sheetData>
    <row r="1" spans="1:21" s="68" customFormat="1" x14ac:dyDescent="0.2">
      <c r="A1" s="73" t="str">
        <f>'Table of content'!C5</f>
        <v>Figure 3. Global transport energy demand by fuel type, 2010-2022</v>
      </c>
      <c r="B1"/>
      <c r="C1"/>
      <c r="D1"/>
    </row>
    <row r="2" spans="1:21" s="68" customFormat="1" x14ac:dyDescent="0.2">
      <c r="A2" t="s">
        <v>97</v>
      </c>
      <c r="B2"/>
      <c r="C2"/>
      <c r="D2"/>
    </row>
    <row r="4" spans="1:21" x14ac:dyDescent="0.2">
      <c r="A4" t="s">
        <v>98</v>
      </c>
      <c r="B4" s="14"/>
      <c r="C4" s="14"/>
      <c r="D4" s="14"/>
      <c r="E4" s="14"/>
      <c r="F4" s="14"/>
      <c r="G4" s="14"/>
      <c r="H4" s="14"/>
      <c r="P4" s="5"/>
      <c r="Q4" s="5"/>
      <c r="R4" s="5"/>
      <c r="S4" s="5"/>
      <c r="T4" s="5"/>
      <c r="U4" s="5"/>
    </row>
    <row r="5" spans="1:21" s="5" customFormat="1" ht="64" x14ac:dyDescent="0.2">
      <c r="A5" s="90"/>
      <c r="B5" s="91" t="s">
        <v>99</v>
      </c>
      <c r="C5" s="91" t="s">
        <v>100</v>
      </c>
      <c r="D5" s="91" t="s">
        <v>101</v>
      </c>
      <c r="E5" s="91" t="s">
        <v>102</v>
      </c>
      <c r="F5" s="91" t="s">
        <v>103</v>
      </c>
      <c r="G5" s="91" t="s">
        <v>104</v>
      </c>
      <c r="H5" s="91" t="s">
        <v>105</v>
      </c>
      <c r="I5" s="91" t="s">
        <v>106</v>
      </c>
    </row>
    <row r="6" spans="1:21" x14ac:dyDescent="0.2">
      <c r="A6" s="77">
        <v>2010</v>
      </c>
      <c r="B6" s="82">
        <v>94.56</v>
      </c>
      <c r="C6" s="82">
        <v>3.74</v>
      </c>
      <c r="D6" s="82">
        <v>0.01</v>
      </c>
      <c r="E6" s="82">
        <v>0.78872806698060649</v>
      </c>
      <c r="F6" s="82">
        <v>0.19127193301939352</v>
      </c>
      <c r="G6" s="82">
        <v>2.38</v>
      </c>
      <c r="H6" s="89">
        <v>0.97470962985128962</v>
      </c>
      <c r="I6" s="89">
        <v>1.8813015935811304E-3</v>
      </c>
      <c r="J6" s="14"/>
      <c r="K6" s="38"/>
      <c r="L6" s="38"/>
      <c r="M6" s="39"/>
      <c r="N6" s="39"/>
    </row>
    <row r="7" spans="1:21" x14ac:dyDescent="0.2">
      <c r="A7" s="77">
        <v>2011</v>
      </c>
      <c r="B7" s="82">
        <v>95.94</v>
      </c>
      <c r="C7" s="82">
        <v>3.92</v>
      </c>
      <c r="D7" s="82">
        <v>0.01</v>
      </c>
      <c r="E7" s="82">
        <v>0.83349898342750262</v>
      </c>
      <c r="F7" s="82">
        <v>0.20650101657249742</v>
      </c>
      <c r="G7" s="82">
        <v>2.48</v>
      </c>
      <c r="H7" s="89">
        <v>0.97401585243667177</v>
      </c>
      <c r="I7" s="89">
        <v>1.9973016401247452E-3</v>
      </c>
      <c r="J7" s="14"/>
      <c r="K7" s="38"/>
      <c r="L7" s="38"/>
      <c r="M7" s="39"/>
      <c r="N7" s="39"/>
    </row>
    <row r="8" spans="1:21" x14ac:dyDescent="0.2">
      <c r="A8" s="77">
        <v>2012</v>
      </c>
      <c r="B8" s="82">
        <v>96.89</v>
      </c>
      <c r="C8" s="82">
        <v>3.79</v>
      </c>
      <c r="D8" s="82">
        <v>0.01</v>
      </c>
      <c r="E8" s="82">
        <v>0.83949431705502753</v>
      </c>
      <c r="F8" s="82">
        <v>0.22050568294497244</v>
      </c>
      <c r="G8" s="82">
        <v>2.66</v>
      </c>
      <c r="H8" s="89">
        <v>0.97241159196489824</v>
      </c>
      <c r="I8" s="89">
        <v>2.1119211085621342E-3</v>
      </c>
      <c r="J8" s="14"/>
      <c r="K8" s="38"/>
      <c r="L8" s="38"/>
      <c r="M8" s="39"/>
      <c r="N8" s="39"/>
    </row>
    <row r="9" spans="1:21" x14ac:dyDescent="0.2">
      <c r="A9" s="77"/>
      <c r="B9" s="82"/>
      <c r="C9" s="82"/>
      <c r="D9" s="82"/>
      <c r="E9" s="82"/>
      <c r="F9" s="82"/>
      <c r="G9" s="82"/>
      <c r="H9" s="89"/>
      <c r="I9" s="89"/>
      <c r="J9" s="14"/>
      <c r="K9" s="38"/>
      <c r="L9" s="38"/>
      <c r="M9" s="39"/>
      <c r="N9" s="39"/>
    </row>
    <row r="10" spans="1:21" x14ac:dyDescent="0.2">
      <c r="A10" s="77">
        <v>2013</v>
      </c>
      <c r="B10" s="82">
        <v>99.34</v>
      </c>
      <c r="C10" s="82">
        <v>4.0199999999999996</v>
      </c>
      <c r="D10" s="82">
        <v>0</v>
      </c>
      <c r="E10" s="82">
        <v>0.84663752954037741</v>
      </c>
      <c r="F10" s="82">
        <v>0.23336247045962263</v>
      </c>
      <c r="G10" s="82">
        <v>2.9</v>
      </c>
      <c r="H10" s="89">
        <v>0.97080899505813645</v>
      </c>
      <c r="I10" s="89">
        <v>2.1740494732590144E-3</v>
      </c>
      <c r="J10" s="14"/>
      <c r="K10" s="38"/>
      <c r="L10" s="38"/>
      <c r="M10" s="39"/>
      <c r="N10" s="39"/>
    </row>
    <row r="11" spans="1:21" x14ac:dyDescent="0.2">
      <c r="A11" s="77">
        <v>2014</v>
      </c>
      <c r="B11" s="82">
        <v>101.02</v>
      </c>
      <c r="C11" s="82">
        <v>4.0599999999999996</v>
      </c>
      <c r="D11" s="82">
        <v>0</v>
      </c>
      <c r="E11" s="82">
        <v>0.84901876193485626</v>
      </c>
      <c r="F11" s="82">
        <v>0.24098123806514379</v>
      </c>
      <c r="G11" s="82">
        <v>3.06</v>
      </c>
      <c r="H11" s="89">
        <v>0.96977953640881487</v>
      </c>
      <c r="I11" s="89">
        <v>2.206181800468221E-3</v>
      </c>
      <c r="J11" s="14"/>
      <c r="K11" s="38"/>
      <c r="L11" s="38"/>
      <c r="M11" s="39"/>
      <c r="N11" s="39"/>
    </row>
    <row r="12" spans="1:21" x14ac:dyDescent="0.2">
      <c r="A12" s="77">
        <v>2015</v>
      </c>
      <c r="B12" s="82">
        <v>104.23</v>
      </c>
      <c r="C12" s="82">
        <v>4.13</v>
      </c>
      <c r="D12" s="82">
        <v>0</v>
      </c>
      <c r="E12" s="82">
        <v>0.8579899226594826</v>
      </c>
      <c r="F12" s="82">
        <v>0.2520100773405175</v>
      </c>
      <c r="G12" s="82">
        <v>3.21</v>
      </c>
      <c r="H12" s="89">
        <v>0.96927573591284599</v>
      </c>
      <c r="I12" s="89">
        <v>2.2365111585065452E-3</v>
      </c>
      <c r="J12" s="14"/>
      <c r="K12" s="38"/>
      <c r="L12" s="38"/>
      <c r="M12" s="39"/>
      <c r="N12" s="39"/>
    </row>
    <row r="13" spans="1:21" x14ac:dyDescent="0.2">
      <c r="A13" s="77">
        <v>2016</v>
      </c>
      <c r="B13" s="82">
        <v>106.16</v>
      </c>
      <c r="C13" s="82">
        <v>4.33</v>
      </c>
      <c r="D13" s="82">
        <v>0</v>
      </c>
      <c r="E13" s="82">
        <v>0.893697886522409</v>
      </c>
      <c r="F13" s="82">
        <v>0.27630211347759087</v>
      </c>
      <c r="G13" s="82">
        <v>3.33</v>
      </c>
      <c r="H13" s="89">
        <v>0.96863812406750505</v>
      </c>
      <c r="I13" s="89">
        <v>2.4028360159804407E-3</v>
      </c>
      <c r="J13" s="14"/>
      <c r="K13" s="38"/>
      <c r="L13" s="38"/>
      <c r="M13" s="39"/>
      <c r="N13" s="39"/>
    </row>
    <row r="14" spans="1:21" x14ac:dyDescent="0.2">
      <c r="A14" s="77">
        <v>2017</v>
      </c>
      <c r="B14" s="82">
        <v>108.74</v>
      </c>
      <c r="C14" s="82">
        <v>4.47</v>
      </c>
      <c r="D14" s="82">
        <v>0.04</v>
      </c>
      <c r="E14" s="82">
        <v>0.93073246658242392</v>
      </c>
      <c r="F14" s="82">
        <v>0.29926753341757606</v>
      </c>
      <c r="G14" s="82">
        <v>3.41</v>
      </c>
      <c r="H14" s="89">
        <v>0.96853619871560293</v>
      </c>
      <c r="I14" s="89">
        <v>2.5385319655405552E-3</v>
      </c>
      <c r="J14" s="14"/>
      <c r="K14" s="38"/>
      <c r="L14" s="38"/>
      <c r="M14" s="39"/>
      <c r="N14" s="39"/>
    </row>
    <row r="15" spans="1:21" x14ac:dyDescent="0.2">
      <c r="A15" s="77">
        <v>2018</v>
      </c>
      <c r="B15" s="82">
        <v>111.15</v>
      </c>
      <c r="C15" s="82">
        <v>4.8499999999999996</v>
      </c>
      <c r="D15" s="82">
        <v>0.04</v>
      </c>
      <c r="E15" s="82">
        <v>0.99595661148875392</v>
      </c>
      <c r="F15" s="82">
        <v>0.33404338851124621</v>
      </c>
      <c r="G15" s="82">
        <v>3.65</v>
      </c>
      <c r="H15" s="89">
        <v>0.96707946299362701</v>
      </c>
      <c r="I15" s="89">
        <v>2.7602329244029596E-3</v>
      </c>
      <c r="J15" s="14"/>
      <c r="K15" s="38"/>
      <c r="L15" s="38"/>
      <c r="M15" s="39"/>
      <c r="N15" s="39"/>
    </row>
    <row r="16" spans="1:21" x14ac:dyDescent="0.2">
      <c r="A16" s="77">
        <v>2019</v>
      </c>
      <c r="B16" s="82">
        <v>111.18</v>
      </c>
      <c r="C16" s="82">
        <v>4.9400000000000004</v>
      </c>
      <c r="D16" s="82">
        <v>0.04</v>
      </c>
      <c r="E16" s="82">
        <v>1.0280247756549068</v>
      </c>
      <c r="F16" s="82">
        <v>0.36197522434509305</v>
      </c>
      <c r="G16" s="82">
        <v>3.9</v>
      </c>
      <c r="H16" s="89">
        <v>0.96490757328657806</v>
      </c>
      <c r="I16" s="89">
        <v>2.9804464746405351E-3</v>
      </c>
      <c r="J16" s="14"/>
      <c r="K16" s="38"/>
      <c r="L16" s="38"/>
      <c r="M16" s="39"/>
      <c r="N16" s="39"/>
    </row>
    <row r="17" spans="1:14" x14ac:dyDescent="0.2">
      <c r="A17" s="77">
        <v>2020</v>
      </c>
      <c r="B17" s="82">
        <v>94.74</v>
      </c>
      <c r="C17" s="82">
        <v>4.66</v>
      </c>
      <c r="D17" s="82">
        <v>0.04</v>
      </c>
      <c r="E17" s="82">
        <v>0.94319661132672972</v>
      </c>
      <c r="F17" s="82">
        <v>0.36680338867327039</v>
      </c>
      <c r="G17" s="82">
        <v>3.73</v>
      </c>
      <c r="H17" s="89">
        <v>0.9607886352538928</v>
      </c>
      <c r="I17" s="89">
        <v>3.5107521886798467E-3</v>
      </c>
      <c r="J17" s="14"/>
      <c r="K17" s="38"/>
      <c r="L17" s="38"/>
      <c r="M17" s="39"/>
      <c r="N17" s="39"/>
    </row>
    <row r="18" spans="1:14" x14ac:dyDescent="0.2">
      <c r="A18" s="77">
        <v>2021</v>
      </c>
      <c r="B18" s="82">
        <v>102.78</v>
      </c>
      <c r="C18" s="82">
        <v>5.32</v>
      </c>
      <c r="D18" s="82">
        <v>0.03</v>
      </c>
      <c r="E18" s="82">
        <v>1.1491199999999999</v>
      </c>
      <c r="F18" s="82">
        <v>0.45088</v>
      </c>
      <c r="G18" s="82">
        <v>3.98</v>
      </c>
      <c r="H18" s="89">
        <v>0.96103350628792539</v>
      </c>
      <c r="I18" s="89">
        <v>3.9651745668806615E-3</v>
      </c>
      <c r="J18" s="14"/>
      <c r="K18" s="38"/>
      <c r="L18" s="38"/>
      <c r="M18" s="39"/>
      <c r="N18" s="39"/>
    </row>
    <row r="19" spans="1:14" x14ac:dyDescent="0.2">
      <c r="A19" s="77">
        <v>2022</v>
      </c>
      <c r="B19" s="82">
        <v>106.41</v>
      </c>
      <c r="C19" s="82">
        <v>5.25</v>
      </c>
      <c r="D19" s="82">
        <v>0.04</v>
      </c>
      <c r="E19" s="82">
        <v>1.1617649999999999</v>
      </c>
      <c r="F19" s="82">
        <v>0.48823499999999997</v>
      </c>
      <c r="G19" s="82">
        <v>4.18</v>
      </c>
      <c r="H19" s="89">
        <v>0.96028048157917123</v>
      </c>
      <c r="I19" s="89">
        <v>4.1541308602059037E-3</v>
      </c>
      <c r="J19" s="14"/>
      <c r="K19" s="38"/>
      <c r="L19" s="38"/>
      <c r="M19" s="39"/>
      <c r="N19" s="39"/>
    </row>
    <row r="20" spans="1:14" x14ac:dyDescent="0.2">
      <c r="B20" s="14"/>
      <c r="C20" s="14"/>
      <c r="D20" s="14"/>
      <c r="E20" s="14"/>
      <c r="F20" s="14"/>
      <c r="G20" s="14"/>
      <c r="H20" s="14"/>
      <c r="I20" s="38"/>
      <c r="J20" s="38"/>
      <c r="K20" s="38"/>
      <c r="L20" s="38"/>
    </row>
    <row r="21" spans="1:14" x14ac:dyDescent="0.2">
      <c r="B21" s="14"/>
      <c r="C21" s="14"/>
      <c r="D21" s="14"/>
      <c r="E21" s="14"/>
      <c r="F21" s="14"/>
      <c r="G21" s="14"/>
      <c r="H21" s="14"/>
      <c r="I21" s="38"/>
      <c r="J21" s="38"/>
      <c r="K21" s="38"/>
      <c r="L21" s="38"/>
    </row>
    <row r="22" spans="1:14" x14ac:dyDescent="0.2">
      <c r="I22" s="38"/>
      <c r="J22" s="38"/>
      <c r="K22" s="38"/>
      <c r="L22" s="38"/>
    </row>
    <row r="23" spans="1:14" x14ac:dyDescent="0.2">
      <c r="I23" s="38"/>
      <c r="J23" s="38"/>
      <c r="K23" s="38"/>
      <c r="L23" s="38"/>
    </row>
    <row r="24" spans="1:14" x14ac:dyDescent="0.2">
      <c r="I24" s="38"/>
      <c r="J24" s="38"/>
      <c r="K24" s="38"/>
      <c r="L24" s="38"/>
    </row>
    <row r="25" spans="1:14" x14ac:dyDescent="0.2">
      <c r="I25" s="38"/>
      <c r="J25" s="38"/>
      <c r="K25" s="38"/>
      <c r="L25" s="38"/>
    </row>
    <row r="26" spans="1:14" x14ac:dyDescent="0.2">
      <c r="I26" s="38"/>
      <c r="J26" s="38"/>
      <c r="K26" s="38"/>
      <c r="L26" s="38"/>
    </row>
    <row r="27" spans="1:14" x14ac:dyDescent="0.2">
      <c r="I27" s="38"/>
      <c r="J27" s="38"/>
      <c r="K27" s="38"/>
      <c r="L27" s="38"/>
    </row>
    <row r="52" spans="3:4" x14ac:dyDescent="0.2">
      <c r="C52" s="4" t="s">
        <v>107</v>
      </c>
      <c r="D52" s="4"/>
    </row>
    <row r="53" spans="3:4" x14ac:dyDescent="0.2">
      <c r="C53" s="4"/>
      <c r="D53" s="4"/>
    </row>
    <row r="54" spans="3:4" x14ac:dyDescent="0.2">
      <c r="C54" s="4" t="s">
        <v>108</v>
      </c>
      <c r="D54" s="4"/>
    </row>
  </sheetData>
  <hyperlinks>
    <hyperlink ref="A1" location="'Table of content'!B5" display="'Table of content'!B5" xr:uid="{C209AB96-1A5C-5841-8D8F-617472EB2901}"/>
  </hyperlink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6134D-9214-4FB0-B001-3C177F465CF8}">
  <dimension ref="A1:I52"/>
  <sheetViews>
    <sheetView showGridLines="0" zoomScale="70" zoomScaleNormal="70" workbookViewId="0">
      <selection activeCell="Q57" sqref="Q57"/>
    </sheetView>
  </sheetViews>
  <sheetFormatPr baseColWidth="10" defaultColWidth="8.6640625" defaultRowHeight="15" x14ac:dyDescent="0.2"/>
  <cols>
    <col min="1" max="1" width="14.83203125" customWidth="1"/>
  </cols>
  <sheetData>
    <row r="1" spans="1:7" x14ac:dyDescent="0.2">
      <c r="A1" s="73" t="str">
        <f>'Table of content'!C6</f>
        <v>Figure 4. GHG emissions from transport, 2010-2022</v>
      </c>
    </row>
    <row r="2" spans="1:7" x14ac:dyDescent="0.2">
      <c r="A2" s="68" t="s">
        <v>109</v>
      </c>
      <c r="B2" s="68"/>
    </row>
    <row r="3" spans="1:7" x14ac:dyDescent="0.2">
      <c r="A3" s="68" t="s">
        <v>97</v>
      </c>
      <c r="B3" s="68"/>
    </row>
    <row r="4" spans="1:7" x14ac:dyDescent="0.2">
      <c r="A4" s="44" t="s">
        <v>110</v>
      </c>
    </row>
    <row r="5" spans="1:7" x14ac:dyDescent="0.2">
      <c r="A5" s="44"/>
      <c r="B5" s="77" t="s">
        <v>111</v>
      </c>
      <c r="C5" s="77" t="s">
        <v>112</v>
      </c>
      <c r="D5" s="77" t="s">
        <v>113</v>
      </c>
      <c r="E5" s="77" t="s">
        <v>114</v>
      </c>
      <c r="F5" s="77" t="s">
        <v>115</v>
      </c>
      <c r="G5" s="77" t="s">
        <v>116</v>
      </c>
    </row>
    <row r="6" spans="1:7" hidden="1" x14ac:dyDescent="0.2">
      <c r="A6" s="44">
        <v>1990</v>
      </c>
      <c r="B6" s="44">
        <v>3.32</v>
      </c>
      <c r="C6" s="44">
        <v>0.13</v>
      </c>
      <c r="D6" s="44">
        <v>0.47</v>
      </c>
      <c r="E6" s="44">
        <v>0.54</v>
      </c>
      <c r="F6" s="44">
        <v>0.16</v>
      </c>
      <c r="G6" s="44">
        <f>SUM(B6:F6)</f>
        <v>4.62</v>
      </c>
    </row>
    <row r="7" spans="1:7" hidden="1" x14ac:dyDescent="0.2">
      <c r="A7" s="44">
        <v>1991</v>
      </c>
      <c r="B7" s="44">
        <v>3.37</v>
      </c>
      <c r="C7" s="44">
        <v>0.12</v>
      </c>
      <c r="D7" s="44">
        <v>0.48</v>
      </c>
      <c r="E7" s="44">
        <v>0.53</v>
      </c>
      <c r="F7" s="44">
        <v>0.16</v>
      </c>
      <c r="G7" s="44">
        <f>SUM(B7:F7)</f>
        <v>4.66</v>
      </c>
    </row>
    <row r="8" spans="1:7" hidden="1" x14ac:dyDescent="0.2">
      <c r="A8" s="44">
        <v>1992</v>
      </c>
      <c r="B8" s="44">
        <v>3.44</v>
      </c>
      <c r="C8" s="44">
        <v>0.11</v>
      </c>
      <c r="D8" s="44">
        <v>0.51</v>
      </c>
      <c r="E8" s="44">
        <v>0.53</v>
      </c>
      <c r="F8" s="44">
        <v>0.16</v>
      </c>
      <c r="G8" s="44">
        <f t="shared" ref="G8:G39" si="0">SUM(B8:F8)</f>
        <v>4.75</v>
      </c>
    </row>
    <row r="9" spans="1:7" hidden="1" x14ac:dyDescent="0.2">
      <c r="A9" s="44">
        <v>1993</v>
      </c>
      <c r="B9" s="44">
        <v>3.5</v>
      </c>
      <c r="C9" s="44">
        <v>0.1</v>
      </c>
      <c r="D9" s="44">
        <v>0.5</v>
      </c>
      <c r="E9" s="44">
        <v>0.53</v>
      </c>
      <c r="F9" s="44">
        <v>0.15</v>
      </c>
      <c r="G9" s="44">
        <f t="shared" si="0"/>
        <v>4.78</v>
      </c>
    </row>
    <row r="10" spans="1:7" hidden="1" x14ac:dyDescent="0.2">
      <c r="A10" s="44">
        <v>1994</v>
      </c>
      <c r="B10" s="44">
        <v>3.59</v>
      </c>
      <c r="C10" s="44">
        <v>0.09</v>
      </c>
      <c r="D10" s="44">
        <v>0.51</v>
      </c>
      <c r="E10" s="44">
        <v>0.56000000000000005</v>
      </c>
      <c r="F10" s="44">
        <v>0.15</v>
      </c>
      <c r="G10" s="44">
        <f t="shared" si="0"/>
        <v>4.9000000000000004</v>
      </c>
    </row>
    <row r="11" spans="1:7" hidden="1" x14ac:dyDescent="0.2">
      <c r="A11" s="44">
        <v>1995</v>
      </c>
      <c r="B11" s="44">
        <v>3.69</v>
      </c>
      <c r="C11" s="44">
        <v>0.09</v>
      </c>
      <c r="D11" s="44">
        <v>0.53</v>
      </c>
      <c r="E11" s="44">
        <v>0.56999999999999995</v>
      </c>
      <c r="F11" s="44">
        <v>0.15</v>
      </c>
      <c r="G11" s="44">
        <f t="shared" si="0"/>
        <v>5.03</v>
      </c>
    </row>
    <row r="12" spans="1:7" hidden="1" x14ac:dyDescent="0.2">
      <c r="A12" s="44">
        <v>1996</v>
      </c>
      <c r="B12" s="44">
        <v>3.84</v>
      </c>
      <c r="C12" s="44">
        <v>0.09</v>
      </c>
      <c r="D12" s="44">
        <v>0.56000000000000005</v>
      </c>
      <c r="E12" s="44">
        <v>0.6</v>
      </c>
      <c r="F12" s="44">
        <v>0.15</v>
      </c>
      <c r="G12" s="44">
        <f t="shared" si="0"/>
        <v>5.24</v>
      </c>
    </row>
    <row r="13" spans="1:7" hidden="1" x14ac:dyDescent="0.2">
      <c r="A13" s="44">
        <v>1997</v>
      </c>
      <c r="B13" s="44">
        <v>3.92</v>
      </c>
      <c r="C13" s="44">
        <v>0.08</v>
      </c>
      <c r="D13" s="44">
        <v>0.56000000000000005</v>
      </c>
      <c r="E13" s="44">
        <v>0.62</v>
      </c>
      <c r="F13" s="44">
        <v>0.14000000000000001</v>
      </c>
      <c r="G13" s="44">
        <f t="shared" si="0"/>
        <v>5.32</v>
      </c>
    </row>
    <row r="14" spans="1:7" hidden="1" x14ac:dyDescent="0.2">
      <c r="A14" s="44">
        <v>1998</v>
      </c>
      <c r="B14" s="44">
        <v>4.01</v>
      </c>
      <c r="C14" s="44">
        <v>7.0000000000000007E-2</v>
      </c>
      <c r="D14" s="44">
        <v>0.56999999999999995</v>
      </c>
      <c r="E14" s="44">
        <v>0.63</v>
      </c>
      <c r="F14" s="44">
        <v>0.15</v>
      </c>
      <c r="G14" s="44">
        <f t="shared" si="0"/>
        <v>5.4300000000000006</v>
      </c>
    </row>
    <row r="15" spans="1:7" hidden="1" x14ac:dyDescent="0.2">
      <c r="A15" s="44">
        <v>1999</v>
      </c>
      <c r="B15" s="44">
        <v>4.1100000000000003</v>
      </c>
      <c r="C15" s="44">
        <v>7.0000000000000007E-2</v>
      </c>
      <c r="D15" s="44">
        <v>0.61</v>
      </c>
      <c r="E15" s="44">
        <v>0.65</v>
      </c>
      <c r="F15" s="44">
        <v>0.15</v>
      </c>
      <c r="G15" s="44">
        <f t="shared" si="0"/>
        <v>5.5900000000000016</v>
      </c>
    </row>
    <row r="16" spans="1:7" hidden="1" x14ac:dyDescent="0.2">
      <c r="A16" s="44">
        <v>2000</v>
      </c>
      <c r="B16" s="44">
        <v>4.24</v>
      </c>
      <c r="C16" s="44">
        <v>0.09</v>
      </c>
      <c r="D16" s="44">
        <v>0.63</v>
      </c>
      <c r="E16" s="44">
        <v>0.68</v>
      </c>
      <c r="F16" s="44">
        <v>0.15</v>
      </c>
      <c r="G16" s="44">
        <f t="shared" si="0"/>
        <v>5.79</v>
      </c>
    </row>
    <row r="17" spans="1:7" hidden="1" x14ac:dyDescent="0.2">
      <c r="A17" s="44">
        <v>2001</v>
      </c>
      <c r="B17" s="44">
        <v>4.3099999999999996</v>
      </c>
      <c r="C17" s="44">
        <v>0.08</v>
      </c>
      <c r="D17" s="44">
        <v>0.6</v>
      </c>
      <c r="E17" s="44">
        <v>0.66</v>
      </c>
      <c r="F17" s="44">
        <v>0.15</v>
      </c>
      <c r="G17" s="44">
        <f t="shared" si="0"/>
        <v>5.8</v>
      </c>
    </row>
    <row r="18" spans="1:7" hidden="1" x14ac:dyDescent="0.2">
      <c r="A18" s="44">
        <v>2002</v>
      </c>
      <c r="B18" s="44">
        <v>4.43</v>
      </c>
      <c r="C18" s="44">
        <v>0.08</v>
      </c>
      <c r="D18" s="44">
        <v>0.62</v>
      </c>
      <c r="E18" s="44">
        <v>0.67</v>
      </c>
      <c r="F18" s="44">
        <v>0.16</v>
      </c>
      <c r="G18" s="44">
        <f t="shared" si="0"/>
        <v>5.96</v>
      </c>
    </row>
    <row r="19" spans="1:7" hidden="1" x14ac:dyDescent="0.2">
      <c r="A19" s="44">
        <v>2003</v>
      </c>
      <c r="B19" s="44">
        <v>4.53</v>
      </c>
      <c r="C19" s="44">
        <v>0.09</v>
      </c>
      <c r="D19" s="44">
        <v>0.63</v>
      </c>
      <c r="E19" s="44">
        <v>0.66</v>
      </c>
      <c r="F19" s="44">
        <v>0.17</v>
      </c>
      <c r="G19" s="44">
        <f t="shared" si="0"/>
        <v>6.08</v>
      </c>
    </row>
    <row r="20" spans="1:7" hidden="1" x14ac:dyDescent="0.2">
      <c r="A20" s="44">
        <v>2004</v>
      </c>
      <c r="B20" s="44">
        <v>4.7</v>
      </c>
      <c r="C20" s="44">
        <v>0.09</v>
      </c>
      <c r="D20" s="44">
        <v>0.68</v>
      </c>
      <c r="E20" s="44">
        <v>0.7</v>
      </c>
      <c r="F20" s="44">
        <v>0.18</v>
      </c>
      <c r="G20" s="44">
        <f t="shared" si="0"/>
        <v>6.35</v>
      </c>
    </row>
    <row r="21" spans="1:7" hidden="1" x14ac:dyDescent="0.2">
      <c r="A21" s="44">
        <v>2005</v>
      </c>
      <c r="B21" s="44">
        <v>4.7699999999999996</v>
      </c>
      <c r="C21" s="44">
        <v>0.1</v>
      </c>
      <c r="D21" s="44">
        <v>0.7</v>
      </c>
      <c r="E21" s="44">
        <v>0.73</v>
      </c>
      <c r="F21" s="44">
        <v>0.19</v>
      </c>
      <c r="G21" s="44">
        <f t="shared" si="0"/>
        <v>6.4899999999999993</v>
      </c>
    </row>
    <row r="22" spans="1:7" hidden="1" x14ac:dyDescent="0.2">
      <c r="A22" s="44">
        <v>2006</v>
      </c>
      <c r="B22" s="44">
        <v>4.8600000000000003</v>
      </c>
      <c r="C22" s="44">
        <v>0.11</v>
      </c>
      <c r="D22" s="44">
        <v>0.75</v>
      </c>
      <c r="E22" s="44">
        <v>0.74</v>
      </c>
      <c r="F22" s="44">
        <v>0.19</v>
      </c>
      <c r="G22" s="44">
        <f t="shared" si="0"/>
        <v>6.6500000000000012</v>
      </c>
    </row>
    <row r="23" spans="1:7" hidden="1" x14ac:dyDescent="0.2">
      <c r="A23" s="44">
        <v>2007</v>
      </c>
      <c r="B23" s="44">
        <v>5</v>
      </c>
      <c r="C23" s="44">
        <v>0.1</v>
      </c>
      <c r="D23" s="44">
        <v>0.79</v>
      </c>
      <c r="E23" s="44">
        <v>0.76</v>
      </c>
      <c r="F23" s="44">
        <v>0.21</v>
      </c>
      <c r="G23" s="44">
        <f t="shared" si="0"/>
        <v>6.8599999999999994</v>
      </c>
    </row>
    <row r="24" spans="1:7" hidden="1" x14ac:dyDescent="0.2">
      <c r="A24" s="44">
        <v>2008</v>
      </c>
      <c r="B24" s="44">
        <v>5.0199999999999996</v>
      </c>
      <c r="C24" s="44">
        <v>0.1</v>
      </c>
      <c r="D24" s="44">
        <v>0.78</v>
      </c>
      <c r="E24" s="44">
        <v>0.76</v>
      </c>
      <c r="F24" s="44">
        <v>0.22</v>
      </c>
      <c r="G24" s="44">
        <f t="shared" si="0"/>
        <v>6.879999999999999</v>
      </c>
    </row>
    <row r="25" spans="1:7" hidden="1" x14ac:dyDescent="0.2">
      <c r="A25" s="44">
        <v>2009</v>
      </c>
      <c r="B25" s="44">
        <v>4.97</v>
      </c>
      <c r="C25" s="44">
        <v>0.08</v>
      </c>
      <c r="D25" s="44">
        <v>0.75</v>
      </c>
      <c r="E25" s="44">
        <v>0.72</v>
      </c>
      <c r="F25" s="44">
        <v>0.21</v>
      </c>
      <c r="G25" s="44">
        <f t="shared" si="0"/>
        <v>6.7299999999999995</v>
      </c>
    </row>
    <row r="26" spans="1:7" x14ac:dyDescent="0.2">
      <c r="A26" s="77">
        <v>2010</v>
      </c>
      <c r="B26" s="44">
        <v>5.15</v>
      </c>
      <c r="C26" s="44">
        <v>0.09</v>
      </c>
      <c r="D26" s="44">
        <v>0.8</v>
      </c>
      <c r="E26" s="44">
        <v>0.75</v>
      </c>
      <c r="F26" s="44">
        <v>0.23</v>
      </c>
      <c r="G26" s="44">
        <f t="shared" si="0"/>
        <v>7.0200000000000005</v>
      </c>
    </row>
    <row r="27" spans="1:7" x14ac:dyDescent="0.2">
      <c r="A27" s="77"/>
      <c r="B27" s="44"/>
      <c r="C27" s="44"/>
      <c r="D27" s="44"/>
      <c r="E27" s="44"/>
      <c r="F27" s="44"/>
      <c r="G27" s="44"/>
    </row>
    <row r="28" spans="1:7" x14ac:dyDescent="0.2">
      <c r="A28" s="77">
        <v>2011</v>
      </c>
      <c r="B28" s="44">
        <v>5.21</v>
      </c>
      <c r="C28" s="44">
        <v>0.1</v>
      </c>
      <c r="D28" s="44">
        <v>0.81</v>
      </c>
      <c r="E28" s="44">
        <v>0.78</v>
      </c>
      <c r="F28" s="44">
        <v>0.24</v>
      </c>
      <c r="G28" s="44">
        <f t="shared" si="0"/>
        <v>7.14</v>
      </c>
    </row>
    <row r="29" spans="1:7" x14ac:dyDescent="0.2">
      <c r="A29" s="77">
        <v>2012</v>
      </c>
      <c r="B29" s="44">
        <v>5.3</v>
      </c>
      <c r="C29" s="44">
        <v>0.09</v>
      </c>
      <c r="D29" s="44">
        <v>0.77</v>
      </c>
      <c r="E29" s="44">
        <v>0.78</v>
      </c>
      <c r="F29" s="44">
        <v>0.23</v>
      </c>
      <c r="G29" s="44">
        <f t="shared" si="0"/>
        <v>7.1700000000000008</v>
      </c>
    </row>
    <row r="30" spans="1:7" x14ac:dyDescent="0.2">
      <c r="A30" s="77">
        <v>2013</v>
      </c>
      <c r="B30" s="44">
        <v>5.45</v>
      </c>
      <c r="C30" s="44">
        <v>0.09</v>
      </c>
      <c r="D30" s="44">
        <v>0.78</v>
      </c>
      <c r="E30" s="44">
        <v>0.8</v>
      </c>
      <c r="F30" s="44">
        <v>0.24</v>
      </c>
      <c r="G30" s="44">
        <f t="shared" si="0"/>
        <v>7.36</v>
      </c>
    </row>
    <row r="31" spans="1:7" x14ac:dyDescent="0.2">
      <c r="A31" s="77">
        <v>2014</v>
      </c>
      <c r="B31" s="44">
        <v>5.52</v>
      </c>
      <c r="C31" s="44">
        <v>0.09</v>
      </c>
      <c r="D31" s="44">
        <v>0.8</v>
      </c>
      <c r="E31" s="44">
        <v>0.83</v>
      </c>
      <c r="F31" s="44">
        <v>0.25</v>
      </c>
      <c r="G31" s="44">
        <f t="shared" si="0"/>
        <v>7.4899999999999993</v>
      </c>
    </row>
    <row r="32" spans="1:7" x14ac:dyDescent="0.2">
      <c r="A32" s="77">
        <v>2015</v>
      </c>
      <c r="B32" s="44">
        <v>5.67</v>
      </c>
      <c r="C32" s="44">
        <v>0.09</v>
      </c>
      <c r="D32" s="44">
        <v>0.82</v>
      </c>
      <c r="E32" s="44">
        <v>0.87</v>
      </c>
      <c r="F32" s="44">
        <v>0.26</v>
      </c>
      <c r="G32" s="44">
        <f t="shared" si="0"/>
        <v>7.71</v>
      </c>
    </row>
    <row r="33" spans="1:7" x14ac:dyDescent="0.2">
      <c r="A33" s="77">
        <v>2016</v>
      </c>
      <c r="B33" s="44">
        <v>5.76</v>
      </c>
      <c r="C33" s="44">
        <v>0.09</v>
      </c>
      <c r="D33" s="44">
        <v>0.84</v>
      </c>
      <c r="E33" s="44">
        <v>0.92</v>
      </c>
      <c r="F33" s="44">
        <v>0.26</v>
      </c>
      <c r="G33" s="44">
        <f t="shared" si="0"/>
        <v>7.8699999999999992</v>
      </c>
    </row>
    <row r="34" spans="1:7" x14ac:dyDescent="0.2">
      <c r="A34" s="77">
        <v>2017</v>
      </c>
      <c r="B34" s="44">
        <v>5.85</v>
      </c>
      <c r="C34" s="44">
        <v>0.09</v>
      </c>
      <c r="D34" s="44">
        <v>0.88</v>
      </c>
      <c r="E34" s="44">
        <v>0.98</v>
      </c>
      <c r="F34" s="44">
        <v>0.27</v>
      </c>
      <c r="G34" s="44">
        <f t="shared" si="0"/>
        <v>8.0699999999999985</v>
      </c>
    </row>
    <row r="35" spans="1:7" x14ac:dyDescent="0.2">
      <c r="A35" s="77">
        <v>2018</v>
      </c>
      <c r="B35" s="44">
        <v>5.97</v>
      </c>
      <c r="C35" s="44">
        <v>0.1</v>
      </c>
      <c r="D35" s="44">
        <v>0.89</v>
      </c>
      <c r="E35" s="44">
        <v>1.02</v>
      </c>
      <c r="F35" s="44">
        <v>0.28999999999999998</v>
      </c>
      <c r="G35" s="44">
        <f t="shared" si="0"/>
        <v>8.2699999999999978</v>
      </c>
    </row>
    <row r="36" spans="1:7" x14ac:dyDescent="0.2">
      <c r="A36" s="77">
        <v>2019</v>
      </c>
      <c r="B36" s="44">
        <v>5.95</v>
      </c>
      <c r="C36" s="44">
        <v>0.1</v>
      </c>
      <c r="D36" s="44">
        <v>0.87</v>
      </c>
      <c r="E36" s="44">
        <v>1.04</v>
      </c>
      <c r="F36" s="44">
        <v>0.3</v>
      </c>
      <c r="G36" s="44">
        <f t="shared" si="0"/>
        <v>8.26</v>
      </c>
    </row>
    <row r="37" spans="1:7" x14ac:dyDescent="0.2">
      <c r="A37" s="77">
        <v>2020</v>
      </c>
      <c r="B37" s="44">
        <v>5.34</v>
      </c>
      <c r="C37" s="44">
        <v>0.09</v>
      </c>
      <c r="D37" s="44">
        <v>0.79</v>
      </c>
      <c r="E37" s="44">
        <v>0.57999999999999996</v>
      </c>
      <c r="F37" s="44">
        <v>0.28000000000000003</v>
      </c>
      <c r="G37" s="44">
        <f t="shared" si="0"/>
        <v>7.08</v>
      </c>
    </row>
    <row r="38" spans="1:7" x14ac:dyDescent="0.2">
      <c r="A38" s="77">
        <v>2021</v>
      </c>
      <c r="B38" s="44">
        <v>5.77</v>
      </c>
      <c r="C38" s="44">
        <v>0.09</v>
      </c>
      <c r="D38" s="44">
        <v>0.85</v>
      </c>
      <c r="E38" s="44">
        <v>0.67</v>
      </c>
      <c r="F38" s="44">
        <v>0.32</v>
      </c>
      <c r="G38" s="44">
        <f t="shared" si="0"/>
        <v>7.6999999999999993</v>
      </c>
    </row>
    <row r="39" spans="1:7" x14ac:dyDescent="0.2">
      <c r="A39" s="77">
        <v>2022</v>
      </c>
      <c r="B39" s="44">
        <v>5.87</v>
      </c>
      <c r="C39" s="44">
        <v>0.09</v>
      </c>
      <c r="D39" s="44">
        <v>0.89</v>
      </c>
      <c r="E39" s="44">
        <v>0.78</v>
      </c>
      <c r="F39" s="44">
        <v>0.32</v>
      </c>
      <c r="G39" s="44">
        <f t="shared" si="0"/>
        <v>7.95</v>
      </c>
    </row>
    <row r="40" spans="1:7" x14ac:dyDescent="0.2">
      <c r="A40" s="77">
        <v>2030</v>
      </c>
      <c r="B40" s="44"/>
      <c r="C40" s="44"/>
      <c r="D40" s="44"/>
      <c r="E40" s="44"/>
      <c r="F40" s="44"/>
      <c r="G40" s="44">
        <v>4.09</v>
      </c>
    </row>
    <row r="41" spans="1:7" x14ac:dyDescent="0.2">
      <c r="A41" s="77" t="s">
        <v>117</v>
      </c>
      <c r="B41" s="89">
        <f>B6/$G$6</f>
        <v>0.7186147186147186</v>
      </c>
      <c r="C41" s="89">
        <f t="shared" ref="C41:F41" si="1">C6/$G$6</f>
        <v>2.813852813852814E-2</v>
      </c>
      <c r="D41" s="89">
        <f t="shared" si="1"/>
        <v>0.10173160173160173</v>
      </c>
      <c r="E41" s="89">
        <f t="shared" si="1"/>
        <v>0.11688311688311689</v>
      </c>
      <c r="F41" s="89">
        <f t="shared" si="1"/>
        <v>3.4632034632034632E-2</v>
      </c>
      <c r="G41" s="44"/>
    </row>
    <row r="42" spans="1:7" x14ac:dyDescent="0.2">
      <c r="A42" s="77" t="s">
        <v>118</v>
      </c>
      <c r="B42" s="89">
        <f>B26/$G$26</f>
        <v>0.73361823361823364</v>
      </c>
      <c r="C42" s="89">
        <f t="shared" ref="C42:F42" si="2">C26/$G$26</f>
        <v>1.2820512820512818E-2</v>
      </c>
      <c r="D42" s="89">
        <f t="shared" si="2"/>
        <v>0.11396011396011396</v>
      </c>
      <c r="E42" s="89">
        <f t="shared" si="2"/>
        <v>0.10683760683760683</v>
      </c>
      <c r="F42" s="89">
        <f t="shared" si="2"/>
        <v>3.2763532763532763E-2</v>
      </c>
      <c r="G42" s="44"/>
    </row>
    <row r="43" spans="1:7" x14ac:dyDescent="0.2">
      <c r="A43" s="77" t="s">
        <v>119</v>
      </c>
      <c r="B43" s="89">
        <f>B39/$G$39</f>
        <v>0.73836477987421378</v>
      </c>
      <c r="C43" s="89">
        <f t="shared" ref="C43:F43" si="3">C39/$G$39</f>
        <v>1.1320754716981131E-2</v>
      </c>
      <c r="D43" s="89">
        <f t="shared" si="3"/>
        <v>0.1119496855345912</v>
      </c>
      <c r="E43" s="89">
        <f t="shared" si="3"/>
        <v>9.8113207547169817E-2</v>
      </c>
      <c r="F43" s="89">
        <f t="shared" si="3"/>
        <v>4.0251572327044023E-2</v>
      </c>
      <c r="G43" s="44"/>
    </row>
    <row r="52" spans="9:9" x14ac:dyDescent="0.2">
      <c r="I52" t="s">
        <v>120</v>
      </c>
    </row>
  </sheetData>
  <hyperlinks>
    <hyperlink ref="A1" location="'Table of content'!B6" display="'Table of content'!B6" xr:uid="{A56C1D2D-6D37-EC49-AF22-B6863A94D44E}"/>
  </hyperlink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7720-2745-4A5A-88C3-1AFA201B1E19}">
  <dimension ref="A1"/>
  <sheetViews>
    <sheetView showGridLines="0" zoomScale="70" zoomScaleNormal="70" workbookViewId="0">
      <selection activeCell="S20" sqref="S20"/>
    </sheetView>
  </sheetViews>
  <sheetFormatPr baseColWidth="10" defaultColWidth="8.83203125" defaultRowHeight="15" x14ac:dyDescent="0.2"/>
  <sheetData>
    <row r="1" spans="1:1" x14ac:dyDescent="0.2">
      <c r="A1" s="73" t="str">
        <f>'Table of content'!C7</f>
        <v>Figure 5. Avoid-Shift-Improve framework in the transport sector</v>
      </c>
    </row>
  </sheetData>
  <hyperlinks>
    <hyperlink ref="A1" location="'Table of content'!B7" display="'Table of content'!B7" xr:uid="{4FDC90B3-60E9-444B-A547-27E4083B4A1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83F05-F91D-489F-9557-6C2E9CFFCBC2}">
  <dimension ref="A1:E54"/>
  <sheetViews>
    <sheetView showGridLines="0" zoomScale="67" zoomScaleNormal="40" workbookViewId="0"/>
  </sheetViews>
  <sheetFormatPr baseColWidth="10" defaultColWidth="8.83203125" defaultRowHeight="15" x14ac:dyDescent="0.2"/>
  <sheetData>
    <row r="1" spans="1:1" x14ac:dyDescent="0.2">
      <c r="A1" s="88" t="s">
        <v>21</v>
      </c>
    </row>
    <row r="51" spans="5:5" x14ac:dyDescent="0.2">
      <c r="E51" s="51" t="s">
        <v>121</v>
      </c>
    </row>
    <row r="53" spans="5:5" x14ac:dyDescent="0.2">
      <c r="E53" t="s">
        <v>122</v>
      </c>
    </row>
    <row r="54" spans="5:5" x14ac:dyDescent="0.2">
      <c r="E54" s="52"/>
    </row>
  </sheetData>
  <hyperlinks>
    <hyperlink ref="E51" location="_edn1" display="_edn1" xr:uid="{AC452842-05FD-4E8E-A07F-245B25D3021A}"/>
    <hyperlink ref="A1" location="'Table of content'!A1" display="Figure 6. Vision for a decarbonised transport sector" xr:uid="{A64DB7B5-1D07-4F64-BB2C-46CB5620EC2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2808-3318-4311-84B2-CD3328184891}">
  <dimension ref="A1:I57"/>
  <sheetViews>
    <sheetView showGridLines="0" zoomScale="55" zoomScaleNormal="55" workbookViewId="0">
      <selection activeCell="T41" sqref="T41"/>
    </sheetView>
  </sheetViews>
  <sheetFormatPr baseColWidth="10" defaultColWidth="8.83203125" defaultRowHeight="15" x14ac:dyDescent="0.2"/>
  <sheetData>
    <row r="1" spans="1:1" x14ac:dyDescent="0.2">
      <c r="A1" s="73" t="str">
        <f>'Table of content'!C9</f>
        <v>Figure 7. Renewable energy pathways for transport</v>
      </c>
    </row>
    <row r="51" spans="2:9" x14ac:dyDescent="0.2">
      <c r="B51" s="50" t="s">
        <v>123</v>
      </c>
    </row>
    <row r="52" spans="2:9" x14ac:dyDescent="0.2">
      <c r="B52" s="51" t="s">
        <v>124</v>
      </c>
    </row>
    <row r="56" spans="2:9" x14ac:dyDescent="0.2">
      <c r="I56" s="52"/>
    </row>
    <row r="57" spans="2:9" x14ac:dyDescent="0.2">
      <c r="I57" s="53"/>
    </row>
  </sheetData>
  <hyperlinks>
    <hyperlink ref="B52" location="_edn1" display="_edn1" xr:uid="{8FC8B6D7-F0E4-43FE-A57E-B8C8E1CAD9D3}"/>
    <hyperlink ref="A1" location="'Table of content'!B9" display="'Table of content'!B9" xr:uid="{F5083E6A-A1E7-2C40-AA8B-640A46A90D47}"/>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2BC88F3B3F7844B9B9DCA857C2FF4D" ma:contentTypeVersion="17" ma:contentTypeDescription="Create a new document." ma:contentTypeScope="" ma:versionID="f791b9a7a9649a83bbfba2f43ff6cd8b">
  <xsd:schema xmlns:xsd="http://www.w3.org/2001/XMLSchema" xmlns:xs="http://www.w3.org/2001/XMLSchema" xmlns:p="http://schemas.microsoft.com/office/2006/metadata/properties" xmlns:ns2="99a7ca44-2277-4d97-86bc-8e8ad04e85ea" xmlns:ns3="9864fe72-d865-45b7-92c2-6647680e1e8b" targetNamespace="http://schemas.microsoft.com/office/2006/metadata/properties" ma:root="true" ma:fieldsID="c7102dba72bf2621824e6d7b9288b927" ns2:_="" ns3:_="">
    <xsd:import namespace="99a7ca44-2277-4d97-86bc-8e8ad04e85ea"/>
    <xsd:import namespace="9864fe72-d865-45b7-92c2-6647680e1e8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7ca44-2277-4d97-86bc-8e8ad04e85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64fe72-d865-45b7-92c2-6647680e1e8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adbdf82-7bf2-49c9-965b-2feb52b62119}" ma:internalName="TaxCatchAll" ma:showField="CatchAllData" ma:web="9864fe72-d865-45b7-92c2-6647680e1e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L g C A A B Q S w M E F A A A C A g A R p j b W C R 6 e 1 u l A A A A 9 g A A A B I A A A B D b 2 5 m a W c v U G F j a 2 F n Z S 5 4 b W y F j 7 0 O g j A c x F + F d K c f s B D y p w z q J o m J i X F t S o U G K I Y W y 7 s 5 + E i + g h h F 3 R z v 7 n f J 3 f 1 6 g 3 z q 2 u C i B q t 7 k y G G K Q q U k X 2 p T Z W h 0 Z 3 C B O U c d k I 2 o l L B D B u b T l Z n q H b u n B L i v c c + x v 1 Q k Y h S R o 7 F d i 9 r 1 Y l Q G + u E k Q p 9 W u X / F u J w e I 3 h E W Y x x S y h m A J Z T C i 0 + Q L R v P e Z / p i w G l s 3 D o q X K l x v g C w S y P s D f w B Q S w M E F A A A C A g A R p j b W C i K R 7 g O A A A A E Q A A A B M A A A B G b 3 J t d W x h c y 9 T Z W N 0 a W 9 u M S 5 t K 0 5 N L s n M z 1 M I h t C G 1 g B Q S w M E F A A A C A g A R p j b W F N y O C y b A A A A 4 Q A A A B M A A A B b Q 2 9 u d G V u d F 9 U e X B l c 1 0 u e G 1 s b Y 4 9 D s I w D E a v E n l v X R g Q Q k 0 Z g B t w g S i 4 P 6 J x o s Z F 5 W w M H I k r k L Z r R 3 9 + z 5 9 / n 2 9 5 n l y v X j T E z r O G X V 6 A I r b + 0 X G j Y Z Q 6 O 8 K 5 K u / v Q F E l l K O G V i S c E K N t y Z m Y + 0 C c N r U f n J E 0 D g 0 G Y 5 + m I d w X x Q G t Z y G W T O Y b U J V X q s 3 Y i 7 p N K V 5 r k w 7 q s n J z l Q a h S X C J c d N w W 3 z o T c e L g c v D 1 R 9 Q S w E C F A M U A A A I C A B G m N t Y J H p 7 W 6 U A A A D 2 A A A A E g A A A A A A A A A A A A A A p I E A A A A A Q 2 9 u Z m l n L 1 B h Y 2 t h Z 2 U u e G 1 s U E s B A h Q D F A A A C A g A R p j b W C i K R 7 g O A A A A E Q A A A B M A A A A A A A A A A A A A A K S B 1 Q A A A E Z v c m 1 1 b G F z L 1 N l Y 3 R p b 2 4 x L m 1 Q S w E C F A M U A A A I C A B G m N t Y U 3 I 4 L J s A A A D h A A A A E w A A A A A A A A A A A A A A p I E U A Q A A W 0 N v b n R l b n R f V H l w Z X N d L n h t b F B L B Q Y A A A A A A w A D A M I A A A D g A Q 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B k A A A A R v W p z T I 1 g s E t 8 e r s j u E O H h t U 9 X h s U a O 5 W x O U K f A s G C h Y 8 p C 0 n F P B b 1 U p x X 9 t H Y f G 6 i Y x n x M J j c U o c L Z R U I P D v p h 7 0 K n A m Y c Z 0 y 4 8 Q 0 0 y H a f p Q T 7 a V 1 X + Q e G r c o z l Y S a + K p r I p w = = < / 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9a7ca44-2277-4d97-86bc-8e8ad04e85ea">
      <Terms xmlns="http://schemas.microsoft.com/office/infopath/2007/PartnerControls"/>
    </lcf76f155ced4ddcb4097134ff3c332f>
    <TaxCatchAll xmlns="9864fe72-d865-45b7-92c2-6647680e1e8b" xsi:nil="true"/>
  </documentManagement>
</p:properties>
</file>

<file path=customXml/itemProps1.xml><?xml version="1.0" encoding="utf-8"?>
<ds:datastoreItem xmlns:ds="http://schemas.openxmlformats.org/officeDocument/2006/customXml" ds:itemID="{18CF47B2-3D07-4CD8-AD53-67037AC3E7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7ca44-2277-4d97-86bc-8e8ad04e85ea"/>
    <ds:schemaRef ds:uri="9864fe72-d865-45b7-92c2-6647680e1e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0506DD-4544-4701-8385-9AEB657A4505}">
  <ds:schemaRefs>
    <ds:schemaRef ds:uri="http://schemas.microsoft.com/sharepoint/v3/contenttype/forms"/>
  </ds:schemaRefs>
</ds:datastoreItem>
</file>

<file path=customXml/itemProps3.xml><?xml version="1.0" encoding="utf-8"?>
<ds:datastoreItem xmlns:ds="http://schemas.openxmlformats.org/officeDocument/2006/customXml" ds:itemID="{A611BDB6-B2E4-4E66-8B06-6BBB698DEAAE}">
  <ds:schemaRefs>
    <ds:schemaRef ds:uri="http://schemas.microsoft.com/DataMashup"/>
  </ds:schemaRefs>
</ds:datastoreItem>
</file>

<file path=customXml/itemProps4.xml><?xml version="1.0" encoding="utf-8"?>
<ds:datastoreItem xmlns:ds="http://schemas.openxmlformats.org/officeDocument/2006/customXml" ds:itemID="{20903726-4360-4E4E-AAEA-3603D84CFEA3}">
  <ds:schemaRefs>
    <ds:schemaRef ds:uri="http://schemas.microsoft.com/office/2006/metadata/properties"/>
    <ds:schemaRef ds:uri="http://schemas.microsoft.com/office/infopath/2007/PartnerControls"/>
    <ds:schemaRef ds:uri="99a7ca44-2277-4d97-86bc-8e8ad04e85ea"/>
    <ds:schemaRef ds:uri="9864fe72-d865-45b7-92c2-6647680e1e8b"/>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35</vt:i4>
      </vt:variant>
      <vt:variant>
        <vt:lpstr>Named Ranges</vt:lpstr>
      </vt:variant>
      <vt:variant>
        <vt:i4>4</vt:i4>
      </vt:variant>
    </vt:vector>
  </HeadingPairs>
  <TitlesOfParts>
    <vt:vector size="39" baseType="lpstr">
      <vt:lpstr>Welcome</vt:lpstr>
      <vt:lpstr>Table of content</vt:lpstr>
      <vt:lpstr>Figure 1 Survey affiliation</vt:lpstr>
      <vt:lpstr>Figure 2 Participants by region</vt:lpstr>
      <vt:lpstr>Figure 3 Energy</vt:lpstr>
      <vt:lpstr>Figure 4 GHG global</vt:lpstr>
      <vt:lpstr>Figure 5 ASI</vt:lpstr>
      <vt:lpstr>Figure 6 Vision</vt:lpstr>
      <vt:lpstr>Figure 7. RE Pathways</vt:lpstr>
      <vt:lpstr>Figure 8 Survey Challenges</vt:lpstr>
      <vt:lpstr>Figure 9 Scenarios GHG</vt:lpstr>
      <vt:lpstr>Figure 10 Scenarios Energy</vt:lpstr>
      <vt:lpstr>Figure 11 Tension Overview</vt:lpstr>
      <vt:lpstr>Figure 12 Fuel supply chian </vt:lpstr>
      <vt:lpstr>Figure 13 Risk</vt:lpstr>
      <vt:lpstr>Figure 14 Responsibility</vt:lpstr>
      <vt:lpstr>Figure 15_Financing</vt:lpstr>
      <vt:lpstr>Table 1 Electric sales shares</vt:lpstr>
      <vt:lpstr>Figure 16 GHG ICEvEV</vt:lpstr>
      <vt:lpstr>Figure 17 Break Even </vt:lpstr>
      <vt:lpstr>Figure 18_Capacity</vt:lpstr>
      <vt:lpstr>Figure 19. LCOE trend</vt:lpstr>
      <vt:lpstr>Figure 20. Battery Price</vt:lpstr>
      <vt:lpstr>Figure 21. Battery Demand</vt:lpstr>
      <vt:lpstr>Figure 22 Survey Fuel by mode</vt:lpstr>
      <vt:lpstr>Figure 23. Hydrogen Colours</vt:lpstr>
      <vt:lpstr>Figure 24. Hydrogen Use</vt:lpstr>
      <vt:lpstr>Figure 25 Ranking fuels</vt:lpstr>
      <vt:lpstr>Figure 26. Efficiency cars </vt:lpstr>
      <vt:lpstr>Figure 27. RE Cost Map</vt:lpstr>
      <vt:lpstr>Figure 28. Economics of H2</vt:lpstr>
      <vt:lpstr>Figure 29 Biofuels</vt:lpstr>
      <vt:lpstr>Figure 30. GHG saving Biofuel</vt:lpstr>
      <vt:lpstr>Figure 31 Survey Clean fuels</vt:lpstr>
      <vt:lpstr>Figure 32 Biomass supply</vt:lpstr>
      <vt:lpstr>'Figure 6 Vision'!_ednref1</vt:lpstr>
      <vt:lpstr>'Figure 12 Fuel supply chian '!_Ref140141838</vt:lpstr>
      <vt:lpstr>'Figure 13 Risk'!_Ref152316886</vt:lpstr>
      <vt:lpstr>'Table 1 Electric sales shares'!_Ref152578189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Marion Vieweg</dc:creator>
  <cp:keywords/>
  <dc:description/>
  <cp:lastModifiedBy>Glen</cp:lastModifiedBy>
  <cp:revision/>
  <dcterms:created xsi:type="dcterms:W3CDTF">2023-07-11T08:30:38Z</dcterms:created>
  <dcterms:modified xsi:type="dcterms:W3CDTF">2024-06-27T18:56:19Z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0x010100052BC88F3B3F7844B9B9DCA857C2FF4D</vt:lpwstr>
  </property>
  <property fmtid="{D5CDD505-2E9C-101B-9397-08002B2CF9AE}" pid="3" name="MediaServiceImageTags">
    <vt:lpwstr/>
  </property>
</Properties>
</file>